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5e35114fe3b78ff/Documents/Web prosjekter/Ullern Seilforening/Innhold 2018/"/>
    </mc:Choice>
  </mc:AlternateContent>
  <xr:revisionPtr revIDLastSave="4" documentId="8_{64366BE6-FD77-4274-8477-F9DCB2CEB4D2}" xr6:coauthVersionLast="33" xr6:coauthVersionMax="33" xr10:uidLastSave="{AEE17E69-5A8E-4C91-921C-5E4C085B009D}"/>
  <bookViews>
    <workbookView xWindow="0" yWindow="0" windowWidth="24720" windowHeight="14025" xr2:uid="{00000000-000D-0000-FFFF-FFFF00000000}"/>
  </bookViews>
  <sheets>
    <sheet name="2017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'2017'!$A$1:$K$24</definedName>
  </definedNames>
  <calcPr calcId="179017"/>
</workbook>
</file>

<file path=xl/calcChain.xml><?xml version="1.0" encoding="utf-8"?>
<calcChain xmlns="http://schemas.openxmlformats.org/spreadsheetml/2006/main">
  <c r="AG14" i="1" l="1"/>
  <c r="AC14" i="1"/>
  <c r="Y14" i="1"/>
  <c r="S14" i="1"/>
  <c r="AE14" i="1" s="1"/>
  <c r="W14" i="1"/>
  <c r="R14" i="1"/>
  <c r="AD14" i="1" s="1"/>
  <c r="V14" i="1"/>
  <c r="H14" i="1"/>
  <c r="U14" i="1"/>
  <c r="Z14" i="1" l="1"/>
  <c r="AA14" i="1"/>
  <c r="AH14" i="1"/>
  <c r="AI14" i="1"/>
  <c r="T14" i="1"/>
  <c r="AF14" i="1" s="1"/>
  <c r="AG13" i="1"/>
  <c r="AC13" i="1"/>
  <c r="Y13" i="1"/>
  <c r="S13" i="1"/>
  <c r="W13" i="1"/>
  <c r="R13" i="1"/>
  <c r="V13" i="1"/>
  <c r="H13" i="1"/>
  <c r="U13" i="1"/>
  <c r="AH13" i="1" l="1"/>
  <c r="AI13" i="1"/>
  <c r="X14" i="1"/>
  <c r="AJ14" i="1"/>
  <c r="AB14" i="1"/>
  <c r="T13" i="1"/>
  <c r="Z13" i="1"/>
  <c r="AD13" i="1"/>
  <c r="AA13" i="1"/>
  <c r="AE13" i="1"/>
  <c r="AG10" i="1"/>
  <c r="AC10" i="1"/>
  <c r="Y10" i="1"/>
  <c r="W10" i="1"/>
  <c r="V10" i="1"/>
  <c r="U10" i="1"/>
  <c r="S10" i="1"/>
  <c r="R10" i="1"/>
  <c r="H10" i="1"/>
  <c r="T10" i="1" l="1"/>
  <c r="X10" i="1" s="1"/>
  <c r="X13" i="1"/>
  <c r="AJ13" i="1"/>
  <c r="AF13" i="1"/>
  <c r="AB13" i="1"/>
  <c r="AA10" i="1"/>
  <c r="AE10" i="1"/>
  <c r="AI10" i="1"/>
  <c r="Z10" i="1"/>
  <c r="AD10" i="1"/>
  <c r="AH10" i="1"/>
  <c r="AB10" i="1" l="1"/>
  <c r="AJ10" i="1"/>
  <c r="AF10" i="1"/>
  <c r="AG19" i="1" l="1"/>
  <c r="AC19" i="1"/>
  <c r="Y19" i="1"/>
  <c r="S19" i="1"/>
  <c r="AI19" i="1" s="1"/>
  <c r="W19" i="1"/>
  <c r="R19" i="1"/>
  <c r="AH19" i="1" s="1"/>
  <c r="V19" i="1"/>
  <c r="H19" i="1"/>
  <c r="U19" i="1"/>
  <c r="AD19" i="1" l="1"/>
  <c r="AE19" i="1"/>
  <c r="T19" i="1"/>
  <c r="AF19" i="1" s="1"/>
  <c r="Z19" i="1"/>
  <c r="AA19" i="1"/>
  <c r="V6" i="1"/>
  <c r="V7" i="1"/>
  <c r="V5" i="1"/>
  <c r="U6" i="1"/>
  <c r="X19" i="1" l="1"/>
  <c r="AJ19" i="1"/>
  <c r="AB19" i="1"/>
  <c r="AG8" i="1"/>
  <c r="AC8" i="1"/>
  <c r="Y8" i="1"/>
  <c r="W8" i="1"/>
  <c r="V8" i="1"/>
  <c r="U8" i="1"/>
  <c r="S8" i="1"/>
  <c r="R8" i="1"/>
  <c r="H8" i="1"/>
  <c r="AG6" i="1"/>
  <c r="AC6" i="1"/>
  <c r="Y6" i="1"/>
  <c r="W6" i="1"/>
  <c r="S6" i="1"/>
  <c r="R6" i="1"/>
  <c r="H6" i="1"/>
  <c r="AG12" i="1"/>
  <c r="AC12" i="1"/>
  <c r="Y12" i="1"/>
  <c r="W12" i="1"/>
  <c r="V12" i="1"/>
  <c r="U12" i="1"/>
  <c r="S12" i="1"/>
  <c r="R12" i="1"/>
  <c r="H12" i="1"/>
  <c r="AG7" i="1"/>
  <c r="AC7" i="1"/>
  <c r="Y7" i="1"/>
  <c r="W7" i="1"/>
  <c r="U7" i="1"/>
  <c r="S7" i="1"/>
  <c r="R7" i="1"/>
  <c r="H7" i="1"/>
  <c r="T12" i="1" l="1"/>
  <c r="X12" i="1" s="1"/>
  <c r="T8" i="1"/>
  <c r="X8" i="1" s="1"/>
  <c r="AA7" i="1"/>
  <c r="AI7" i="1"/>
  <c r="AA6" i="1"/>
  <c r="AI6" i="1"/>
  <c r="AH7" i="1"/>
  <c r="AE7" i="1"/>
  <c r="AB12" i="1"/>
  <c r="AJ12" i="1"/>
  <c r="T6" i="1"/>
  <c r="X6" i="1" s="1"/>
  <c r="AE6" i="1"/>
  <c r="AF12" i="1"/>
  <c r="T7" i="1"/>
  <c r="Z7" i="1"/>
  <c r="AD7" i="1"/>
  <c r="AA12" i="1"/>
  <c r="AE12" i="1"/>
  <c r="AI12" i="1"/>
  <c r="Z6" i="1"/>
  <c r="AD6" i="1"/>
  <c r="AH6" i="1"/>
  <c r="AA8" i="1"/>
  <c r="AE8" i="1"/>
  <c r="AI8" i="1"/>
  <c r="Z12" i="1"/>
  <c r="AD12" i="1"/>
  <c r="AH12" i="1"/>
  <c r="Z8" i="1"/>
  <c r="AD8" i="1"/>
  <c r="AH8" i="1"/>
  <c r="AB8" i="1" l="1"/>
  <c r="AJ6" i="1"/>
  <c r="AF6" i="1"/>
  <c r="AB6" i="1"/>
  <c r="AJ8" i="1"/>
  <c r="AF8" i="1"/>
  <c r="AJ7" i="1"/>
  <c r="AF7" i="1"/>
  <c r="AB7" i="1"/>
  <c r="X7" i="1"/>
  <c r="AG9" i="1" l="1"/>
  <c r="AC9" i="1"/>
  <c r="Y9" i="1"/>
  <c r="W9" i="1"/>
  <c r="V9" i="1"/>
  <c r="U9" i="1"/>
  <c r="S9" i="1"/>
  <c r="R9" i="1"/>
  <c r="H9" i="1"/>
  <c r="T9" i="1" l="1"/>
  <c r="X9" i="1" s="1"/>
  <c r="AF9" i="1"/>
  <c r="AA9" i="1"/>
  <c r="AE9" i="1"/>
  <c r="AI9" i="1"/>
  <c r="Z9" i="1"/>
  <c r="AD9" i="1"/>
  <c r="AH9" i="1"/>
  <c r="AJ9" i="1" l="1"/>
  <c r="AB9" i="1"/>
  <c r="H64" i="1" l="1"/>
  <c r="J64" i="1"/>
  <c r="R64" i="1"/>
  <c r="S64" i="1"/>
  <c r="U64" i="1"/>
  <c r="V64" i="1"/>
  <c r="W64" i="1"/>
  <c r="Y64" i="1"/>
  <c r="AC64" i="1"/>
  <c r="AD64" i="1" s="1"/>
  <c r="AG64" i="1"/>
  <c r="H65" i="1"/>
  <c r="J65" i="1"/>
  <c r="R65" i="1"/>
  <c r="S65" i="1"/>
  <c r="U65" i="1"/>
  <c r="V65" i="1"/>
  <c r="W65" i="1"/>
  <c r="Y65" i="1"/>
  <c r="AC65" i="1"/>
  <c r="AG65" i="1"/>
  <c r="H35" i="1"/>
  <c r="J35" i="1"/>
  <c r="R35" i="1"/>
  <c r="S35" i="1"/>
  <c r="U35" i="1"/>
  <c r="V35" i="1"/>
  <c r="W35" i="1"/>
  <c r="Y35" i="1"/>
  <c r="AC35" i="1"/>
  <c r="AG35" i="1"/>
  <c r="AD35" i="1" l="1"/>
  <c r="AD65" i="1"/>
  <c r="AH65" i="1"/>
  <c r="Z65" i="1"/>
  <c r="I65" i="1" s="1"/>
  <c r="T65" i="1"/>
  <c r="X65" i="1" s="1"/>
  <c r="AH64" i="1"/>
  <c r="Z64" i="1"/>
  <c r="I64" i="1" s="1"/>
  <c r="T64" i="1"/>
  <c r="X64" i="1" s="1"/>
  <c r="AI65" i="1"/>
  <c r="AE65" i="1"/>
  <c r="AA65" i="1"/>
  <c r="AH35" i="1"/>
  <c r="Z35" i="1"/>
  <c r="T35" i="1"/>
  <c r="X35" i="1" s="1"/>
  <c r="AJ65" i="1"/>
  <c r="AF65" i="1"/>
  <c r="AI64" i="1"/>
  <c r="AE64" i="1"/>
  <c r="AA64" i="1"/>
  <c r="AI35" i="1"/>
  <c r="AE35" i="1"/>
  <c r="AA35" i="1"/>
  <c r="I35" i="1"/>
  <c r="J49" i="1"/>
  <c r="AG49" i="1"/>
  <c r="AC49" i="1"/>
  <c r="Y49" i="1"/>
  <c r="S49" i="1"/>
  <c r="W49" i="1"/>
  <c r="R49" i="1"/>
  <c r="V49" i="1"/>
  <c r="H49" i="1"/>
  <c r="U49" i="1"/>
  <c r="AB65" i="1" l="1"/>
  <c r="AF64" i="1"/>
  <c r="AB35" i="1"/>
  <c r="AJ35" i="1"/>
  <c r="AF35" i="1"/>
  <c r="AB64" i="1"/>
  <c r="AJ64" i="1"/>
  <c r="Z49" i="1"/>
  <c r="AH49" i="1"/>
  <c r="T49" i="1"/>
  <c r="X49" i="1" s="1"/>
  <c r="AD49" i="1"/>
  <c r="AI49" i="1"/>
  <c r="AE49" i="1"/>
  <c r="AF49" i="1"/>
  <c r="AA49" i="1"/>
  <c r="AB49" i="1"/>
  <c r="I49" i="1" s="1"/>
  <c r="AG29" i="1"/>
  <c r="AC29" i="1"/>
  <c r="Y29" i="1"/>
  <c r="W29" i="1"/>
  <c r="V29" i="1"/>
  <c r="U29" i="1"/>
  <c r="S29" i="1"/>
  <c r="R29" i="1"/>
  <c r="J29" i="1"/>
  <c r="H29" i="1"/>
  <c r="H18" i="1"/>
  <c r="R18" i="1"/>
  <c r="S18" i="1"/>
  <c r="U18" i="1"/>
  <c r="V18" i="1"/>
  <c r="W18" i="1"/>
  <c r="Y18" i="1"/>
  <c r="AC18" i="1"/>
  <c r="AG18" i="1"/>
  <c r="H33" i="1"/>
  <c r="J33" i="1"/>
  <c r="R33" i="1"/>
  <c r="S33" i="1"/>
  <c r="U33" i="1"/>
  <c r="V33" i="1"/>
  <c r="W33" i="1"/>
  <c r="Y33" i="1"/>
  <c r="AC33" i="1"/>
  <c r="AG33" i="1"/>
  <c r="H36" i="1"/>
  <c r="J36" i="1"/>
  <c r="R36" i="1"/>
  <c r="S36" i="1"/>
  <c r="U36" i="1"/>
  <c r="V36" i="1"/>
  <c r="W36" i="1"/>
  <c r="Y36" i="1"/>
  <c r="AC36" i="1"/>
  <c r="AG36" i="1"/>
  <c r="H40" i="1"/>
  <c r="J40" i="1"/>
  <c r="R40" i="1"/>
  <c r="S40" i="1"/>
  <c r="U40" i="1"/>
  <c r="V40" i="1"/>
  <c r="W40" i="1"/>
  <c r="Y40" i="1"/>
  <c r="AC40" i="1"/>
  <c r="AD40" i="1" s="1"/>
  <c r="AG40" i="1"/>
  <c r="H41" i="1"/>
  <c r="J41" i="1"/>
  <c r="R41" i="1"/>
  <c r="S41" i="1"/>
  <c r="U41" i="1"/>
  <c r="V41" i="1"/>
  <c r="W41" i="1"/>
  <c r="Y41" i="1"/>
  <c r="AC41" i="1"/>
  <c r="AG41" i="1"/>
  <c r="H44" i="1"/>
  <c r="J44" i="1"/>
  <c r="R44" i="1"/>
  <c r="S44" i="1"/>
  <c r="U44" i="1"/>
  <c r="V44" i="1"/>
  <c r="W44" i="1"/>
  <c r="Y44" i="1"/>
  <c r="AC44" i="1"/>
  <c r="AG44" i="1"/>
  <c r="H48" i="1"/>
  <c r="J48" i="1"/>
  <c r="R48" i="1"/>
  <c r="S48" i="1"/>
  <c r="U48" i="1"/>
  <c r="V48" i="1"/>
  <c r="W48" i="1"/>
  <c r="Y48" i="1"/>
  <c r="AC48" i="1"/>
  <c r="AG48" i="1"/>
  <c r="H50" i="1"/>
  <c r="J50" i="1"/>
  <c r="R50" i="1"/>
  <c r="S50" i="1"/>
  <c r="U50" i="1"/>
  <c r="V50" i="1"/>
  <c r="W50" i="1"/>
  <c r="Y50" i="1"/>
  <c r="AC50" i="1"/>
  <c r="AD50" i="1" s="1"/>
  <c r="AG50" i="1"/>
  <c r="H52" i="1"/>
  <c r="J52" i="1"/>
  <c r="R52" i="1"/>
  <c r="S52" i="1"/>
  <c r="U52" i="1"/>
  <c r="V52" i="1"/>
  <c r="W52" i="1"/>
  <c r="Y52" i="1"/>
  <c r="AC52" i="1"/>
  <c r="AG52" i="1"/>
  <c r="H58" i="1"/>
  <c r="J58" i="1"/>
  <c r="R58" i="1"/>
  <c r="S58" i="1"/>
  <c r="U58" i="1"/>
  <c r="V58" i="1"/>
  <c r="W58" i="1"/>
  <c r="Y58" i="1"/>
  <c r="AC58" i="1"/>
  <c r="AG58" i="1"/>
  <c r="H59" i="1"/>
  <c r="J59" i="1"/>
  <c r="R59" i="1"/>
  <c r="S59" i="1"/>
  <c r="U59" i="1"/>
  <c r="V59" i="1"/>
  <c r="W59" i="1"/>
  <c r="Y59" i="1"/>
  <c r="AC59" i="1"/>
  <c r="AG59" i="1"/>
  <c r="AD59" i="1" l="1"/>
  <c r="AD48" i="1"/>
  <c r="AD36" i="1"/>
  <c r="AD58" i="1"/>
  <c r="AD33" i="1"/>
  <c r="AD41" i="1"/>
  <c r="AD18" i="1"/>
  <c r="AD44" i="1"/>
  <c r="AH50" i="1"/>
  <c r="T50" i="1"/>
  <c r="X50" i="1" s="1"/>
  <c r="AH40" i="1"/>
  <c r="T40" i="1"/>
  <c r="X40" i="1" s="1"/>
  <c r="AH33" i="1"/>
  <c r="T33" i="1"/>
  <c r="X33" i="1" s="1"/>
  <c r="AH18" i="1"/>
  <c r="Z18" i="1"/>
  <c r="T18" i="1"/>
  <c r="X18" i="1" s="1"/>
  <c r="T29" i="1"/>
  <c r="X29" i="1" s="1"/>
  <c r="AJ49" i="1"/>
  <c r="AD52" i="1"/>
  <c r="AI50" i="1"/>
  <c r="AE50" i="1"/>
  <c r="AA50" i="1"/>
  <c r="AH58" i="1"/>
  <c r="Z58" i="1"/>
  <c r="T58" i="1"/>
  <c r="X58" i="1" s="1"/>
  <c r="AH52" i="1"/>
  <c r="Z52" i="1"/>
  <c r="T52" i="1"/>
  <c r="X52" i="1" s="1"/>
  <c r="AJ50" i="1"/>
  <c r="Z50" i="1"/>
  <c r="AI40" i="1"/>
  <c r="AE40" i="1"/>
  <c r="AA40" i="1"/>
  <c r="AH44" i="1"/>
  <c r="Z44" i="1"/>
  <c r="I44" i="1" s="1"/>
  <c r="T44" i="1"/>
  <c r="X44" i="1" s="1"/>
  <c r="AH41" i="1"/>
  <c r="Z41" i="1"/>
  <c r="T41" i="1"/>
  <c r="X41" i="1" s="1"/>
  <c r="Z40" i="1"/>
  <c r="AI58" i="1"/>
  <c r="AE58" i="1"/>
  <c r="AA58" i="1"/>
  <c r="AI44" i="1"/>
  <c r="AE44" i="1"/>
  <c r="AA44" i="1"/>
  <c r="AI33" i="1"/>
  <c r="AE33" i="1"/>
  <c r="AA33" i="1"/>
  <c r="AH59" i="1"/>
  <c r="Z59" i="1"/>
  <c r="I59" i="1" s="1"/>
  <c r="T59" i="1"/>
  <c r="X59" i="1" s="1"/>
  <c r="AH48" i="1"/>
  <c r="Z48" i="1"/>
  <c r="T48" i="1"/>
  <c r="X48" i="1" s="1"/>
  <c r="AH36" i="1"/>
  <c r="Z36" i="1"/>
  <c r="T36" i="1"/>
  <c r="X36" i="1" s="1"/>
  <c r="Z33" i="1"/>
  <c r="AI59" i="1"/>
  <c r="AE59" i="1"/>
  <c r="AA59" i="1"/>
  <c r="AI52" i="1"/>
  <c r="AE52" i="1"/>
  <c r="AA52" i="1"/>
  <c r="I50" i="1"/>
  <c r="AI48" i="1"/>
  <c r="AE48" i="1"/>
  <c r="AA48" i="1"/>
  <c r="AI41" i="1"/>
  <c r="AE41" i="1"/>
  <c r="AA41" i="1"/>
  <c r="I40" i="1"/>
  <c r="AI36" i="1"/>
  <c r="AE36" i="1"/>
  <c r="AA36" i="1"/>
  <c r="I33" i="1"/>
  <c r="AI18" i="1"/>
  <c r="AE18" i="1"/>
  <c r="AA18" i="1"/>
  <c r="AJ29" i="1"/>
  <c r="AA29" i="1"/>
  <c r="AE29" i="1"/>
  <c r="AI29" i="1"/>
  <c r="Z29" i="1"/>
  <c r="I29" i="1" s="1"/>
  <c r="AD29" i="1"/>
  <c r="AH29" i="1"/>
  <c r="I52" i="1"/>
  <c r="I41" i="1"/>
  <c r="I36" i="1"/>
  <c r="AJ18" i="1"/>
  <c r="AG28" i="1"/>
  <c r="AC28" i="1"/>
  <c r="Y28" i="1"/>
  <c r="W28" i="1"/>
  <c r="V28" i="1"/>
  <c r="U28" i="1"/>
  <c r="S28" i="1"/>
  <c r="R28" i="1"/>
  <c r="J28" i="1"/>
  <c r="H28" i="1"/>
  <c r="AB18" i="1" l="1"/>
  <c r="AF18" i="1"/>
  <c r="AF33" i="1"/>
  <c r="AF40" i="1"/>
  <c r="AF29" i="1"/>
  <c r="AB50" i="1"/>
  <c r="AJ36" i="1"/>
  <c r="AB29" i="1"/>
  <c r="AB33" i="1"/>
  <c r="AJ33" i="1"/>
  <c r="AB40" i="1"/>
  <c r="AJ40" i="1"/>
  <c r="AF50" i="1"/>
  <c r="AB36" i="1"/>
  <c r="AF52" i="1"/>
  <c r="AB44" i="1"/>
  <c r="AB48" i="1"/>
  <c r="I48" i="1" s="1"/>
  <c r="AJ44" i="1"/>
  <c r="AF36" i="1"/>
  <c r="AJ59" i="1"/>
  <c r="AF41" i="1"/>
  <c r="AJ48" i="1"/>
  <c r="AB59" i="1"/>
  <c r="AF58" i="1"/>
  <c r="AB41" i="1"/>
  <c r="AJ41" i="1"/>
  <c r="AF48" i="1"/>
  <c r="AF59" i="1"/>
  <c r="AB58" i="1"/>
  <c r="I58" i="1" s="1"/>
  <c r="AJ58" i="1"/>
  <c r="AB52" i="1"/>
  <c r="AJ52" i="1"/>
  <c r="AF44" i="1"/>
  <c r="T28" i="1"/>
  <c r="X28" i="1" s="1"/>
  <c r="I28" i="1"/>
  <c r="AA28" i="1"/>
  <c r="AE28" i="1"/>
  <c r="AI28" i="1"/>
  <c r="Z28" i="1"/>
  <c r="AD28" i="1"/>
  <c r="AH28" i="1"/>
  <c r="AG39" i="1"/>
  <c r="AC39" i="1"/>
  <c r="Y39" i="1"/>
  <c r="W39" i="1"/>
  <c r="V39" i="1"/>
  <c r="U39" i="1"/>
  <c r="S39" i="1"/>
  <c r="AI39" i="1" s="1"/>
  <c r="R39" i="1"/>
  <c r="J39" i="1"/>
  <c r="H39" i="1"/>
  <c r="AG15" i="1"/>
  <c r="AC15" i="1"/>
  <c r="Y15" i="1"/>
  <c r="W15" i="1"/>
  <c r="V15" i="1"/>
  <c r="U15" i="1"/>
  <c r="S15" i="1"/>
  <c r="R15" i="1"/>
  <c r="H15" i="1"/>
  <c r="AI15" i="1" l="1"/>
  <c r="AF28" i="1"/>
  <c r="AJ28" i="1"/>
  <c r="AB28" i="1"/>
  <c r="AD39" i="1"/>
  <c r="I39" i="1"/>
  <c r="AH39" i="1"/>
  <c r="AA39" i="1"/>
  <c r="AE39" i="1"/>
  <c r="T39" i="1"/>
  <c r="X39" i="1" s="1"/>
  <c r="Z39" i="1"/>
  <c r="T15" i="1"/>
  <c r="X15" i="1" s="1"/>
  <c r="AH15" i="1"/>
  <c r="AD15" i="1"/>
  <c r="Z15" i="1"/>
  <c r="AA15" i="1"/>
  <c r="AE15" i="1"/>
  <c r="AF15" i="1" l="1"/>
  <c r="AJ39" i="1"/>
  <c r="AF39" i="1"/>
  <c r="AB39" i="1"/>
  <c r="AJ15" i="1"/>
  <c r="AB15" i="1"/>
  <c r="AG42" i="1"/>
  <c r="AC42" i="1"/>
  <c r="Y42" i="1"/>
  <c r="W42" i="1"/>
  <c r="V42" i="1"/>
  <c r="U42" i="1"/>
  <c r="S42" i="1"/>
  <c r="R42" i="1"/>
  <c r="J42" i="1"/>
  <c r="H42" i="1"/>
  <c r="I42" i="1" s="1"/>
  <c r="AE42" i="1" l="1"/>
  <c r="AI42" i="1"/>
  <c r="AH42" i="1"/>
  <c r="Z42" i="1"/>
  <c r="AD42" i="1"/>
  <c r="T42" i="1"/>
  <c r="X42" i="1" s="1"/>
  <c r="AA42" i="1"/>
  <c r="AJ42" i="1" l="1"/>
  <c r="AF42" i="1"/>
  <c r="AB42" i="1"/>
  <c r="AG27" i="1" l="1"/>
  <c r="AC27" i="1"/>
  <c r="Y27" i="1"/>
  <c r="I27" i="1" s="1"/>
  <c r="W27" i="1"/>
  <c r="V27" i="1"/>
  <c r="U27" i="1"/>
  <c r="S27" i="1"/>
  <c r="R27" i="1"/>
  <c r="AD27" i="1" s="1"/>
  <c r="J27" i="1"/>
  <c r="AI27" i="1" l="1"/>
  <c r="AE27" i="1"/>
  <c r="AH27" i="1"/>
  <c r="T27" i="1"/>
  <c r="X27" i="1" s="1"/>
  <c r="AA27" i="1"/>
  <c r="Z27" i="1"/>
  <c r="AJ27" i="1" l="1"/>
  <c r="AF27" i="1"/>
  <c r="AB27" i="1"/>
  <c r="R67" i="1" l="1"/>
  <c r="S67" i="1"/>
  <c r="AG55" i="1"/>
  <c r="AC55" i="1"/>
  <c r="Y55" i="1"/>
  <c r="W55" i="1"/>
  <c r="V55" i="1"/>
  <c r="U55" i="1"/>
  <c r="S55" i="1"/>
  <c r="R55" i="1"/>
  <c r="J55" i="1"/>
  <c r="H55" i="1"/>
  <c r="H66" i="1"/>
  <c r="H68" i="1"/>
  <c r="H45" i="1"/>
  <c r="H57" i="1"/>
  <c r="H61" i="1"/>
  <c r="H31" i="1"/>
  <c r="H62" i="1"/>
  <c r="H63" i="1"/>
  <c r="H16" i="1"/>
  <c r="H23" i="1"/>
  <c r="J68" i="1"/>
  <c r="H21" i="1"/>
  <c r="AG21" i="1"/>
  <c r="AC21" i="1"/>
  <c r="Y21" i="1"/>
  <c r="W21" i="1"/>
  <c r="V21" i="1"/>
  <c r="U21" i="1"/>
  <c r="S21" i="1"/>
  <c r="R21" i="1"/>
  <c r="AI55" i="1" l="1"/>
  <c r="AH55" i="1"/>
  <c r="I55" i="1"/>
  <c r="AD55" i="1"/>
  <c r="AA55" i="1"/>
  <c r="AE55" i="1"/>
  <c r="T55" i="1"/>
  <c r="Z55" i="1"/>
  <c r="AD21" i="1"/>
  <c r="AH21" i="1"/>
  <c r="AE21" i="1"/>
  <c r="AA21" i="1"/>
  <c r="Z21" i="1"/>
  <c r="T21" i="1"/>
  <c r="X21" i="1" s="1"/>
  <c r="AI21" i="1"/>
  <c r="AJ55" i="1" l="1"/>
  <c r="AF55" i="1"/>
  <c r="AB55" i="1"/>
  <c r="X55" i="1"/>
  <c r="AF21" i="1"/>
  <c r="AJ21" i="1"/>
  <c r="AB21" i="1"/>
  <c r="J57" i="1" l="1"/>
  <c r="AG57" i="1"/>
  <c r="AC57" i="1"/>
  <c r="Y57" i="1"/>
  <c r="S57" i="1"/>
  <c r="W57" i="1"/>
  <c r="R57" i="1"/>
  <c r="V57" i="1"/>
  <c r="U57" i="1"/>
  <c r="H11" i="1"/>
  <c r="H43" i="1"/>
  <c r="H53" i="1"/>
  <c r="H56" i="1"/>
  <c r="H20" i="1"/>
  <c r="H5" i="1"/>
  <c r="H17" i="1"/>
  <c r="H37" i="1"/>
  <c r="H46" i="1"/>
  <c r="H54" i="1"/>
  <c r="H67" i="1"/>
  <c r="H22" i="1"/>
  <c r="J37" i="1"/>
  <c r="J45" i="1"/>
  <c r="J46" i="1"/>
  <c r="J54" i="1"/>
  <c r="J67" i="1"/>
  <c r="J61" i="1"/>
  <c r="J66" i="1"/>
  <c r="J62" i="1"/>
  <c r="J43" i="1"/>
  <c r="R43" i="1"/>
  <c r="S43" i="1"/>
  <c r="U43" i="1"/>
  <c r="V43" i="1"/>
  <c r="W43" i="1"/>
  <c r="Y43" i="1"/>
  <c r="AC43" i="1"/>
  <c r="AG43" i="1"/>
  <c r="J63" i="1"/>
  <c r="AG68" i="1"/>
  <c r="AC68" i="1"/>
  <c r="Y68" i="1"/>
  <c r="W68" i="1"/>
  <c r="V68" i="1"/>
  <c r="U68" i="1"/>
  <c r="S68" i="1"/>
  <c r="R68" i="1"/>
  <c r="J56" i="1"/>
  <c r="J31" i="1"/>
  <c r="J53" i="1"/>
  <c r="AG67" i="1"/>
  <c r="AC67" i="1"/>
  <c r="Y67" i="1"/>
  <c r="W67" i="1"/>
  <c r="V67" i="1"/>
  <c r="U67" i="1"/>
  <c r="AG5" i="1"/>
  <c r="AC5" i="1"/>
  <c r="Y5" i="1"/>
  <c r="W5" i="1"/>
  <c r="U5" i="1"/>
  <c r="S5" i="1"/>
  <c r="R5" i="1"/>
  <c r="AG22" i="1"/>
  <c r="AC22" i="1"/>
  <c r="Y22" i="1"/>
  <c r="W22" i="1"/>
  <c r="V22" i="1"/>
  <c r="U22" i="1"/>
  <c r="S22" i="1"/>
  <c r="R22" i="1"/>
  <c r="AG17" i="1"/>
  <c r="AC17" i="1"/>
  <c r="Y17" i="1"/>
  <c r="W17" i="1"/>
  <c r="V17" i="1"/>
  <c r="U17" i="1"/>
  <c r="S17" i="1"/>
  <c r="R17" i="1"/>
  <c r="AG16" i="1"/>
  <c r="AC16" i="1"/>
  <c r="Y16" i="1"/>
  <c r="W16" i="1"/>
  <c r="V16" i="1"/>
  <c r="U16" i="1"/>
  <c r="S16" i="1"/>
  <c r="R16" i="1"/>
  <c r="AG31" i="1"/>
  <c r="AC31" i="1"/>
  <c r="Y31" i="1"/>
  <c r="W31" i="1"/>
  <c r="V31" i="1"/>
  <c r="U31" i="1"/>
  <c r="S31" i="1"/>
  <c r="R31" i="1"/>
  <c r="AG62" i="1"/>
  <c r="AC62" i="1"/>
  <c r="Y62" i="1"/>
  <c r="W62" i="1"/>
  <c r="V62" i="1"/>
  <c r="U62" i="1"/>
  <c r="S62" i="1"/>
  <c r="R62" i="1"/>
  <c r="AG53" i="1"/>
  <c r="AC53" i="1"/>
  <c r="Y53" i="1"/>
  <c r="W53" i="1"/>
  <c r="V53" i="1"/>
  <c r="U53" i="1"/>
  <c r="S53" i="1"/>
  <c r="R53" i="1"/>
  <c r="AG61" i="1"/>
  <c r="AC61" i="1"/>
  <c r="Y61" i="1"/>
  <c r="W61" i="1"/>
  <c r="V61" i="1"/>
  <c r="U61" i="1"/>
  <c r="S61" i="1"/>
  <c r="R61" i="1"/>
  <c r="AG63" i="1"/>
  <c r="AC63" i="1"/>
  <c r="Y63" i="1"/>
  <c r="W63" i="1"/>
  <c r="V63" i="1"/>
  <c r="U63" i="1"/>
  <c r="S63" i="1"/>
  <c r="R63" i="1"/>
  <c r="AG20" i="1"/>
  <c r="AC20" i="1"/>
  <c r="Y20" i="1"/>
  <c r="W20" i="1"/>
  <c r="V20" i="1"/>
  <c r="U20" i="1"/>
  <c r="S20" i="1"/>
  <c r="R20" i="1"/>
  <c r="AG46" i="1"/>
  <c r="AC46" i="1"/>
  <c r="Y46" i="1"/>
  <c r="W46" i="1"/>
  <c r="V46" i="1"/>
  <c r="U46" i="1"/>
  <c r="S46" i="1"/>
  <c r="R46" i="1"/>
  <c r="AG56" i="1"/>
  <c r="AC56" i="1"/>
  <c r="Y56" i="1"/>
  <c r="W56" i="1"/>
  <c r="V56" i="1"/>
  <c r="U56" i="1"/>
  <c r="S56" i="1"/>
  <c r="R56" i="1"/>
  <c r="AG54" i="1"/>
  <c r="AC54" i="1"/>
  <c r="Y54" i="1"/>
  <c r="W54" i="1"/>
  <c r="V54" i="1"/>
  <c r="U54" i="1"/>
  <c r="S54" i="1"/>
  <c r="R54" i="1"/>
  <c r="AG23" i="1"/>
  <c r="AC23" i="1"/>
  <c r="Y23" i="1"/>
  <c r="W23" i="1"/>
  <c r="V23" i="1"/>
  <c r="U23" i="1"/>
  <c r="S23" i="1"/>
  <c r="R23" i="1"/>
  <c r="AG11" i="1"/>
  <c r="AC11" i="1"/>
  <c r="Y11" i="1"/>
  <c r="W11" i="1"/>
  <c r="V11" i="1"/>
  <c r="U11" i="1"/>
  <c r="S11" i="1"/>
  <c r="R11" i="1"/>
  <c r="AG37" i="1"/>
  <c r="AC37" i="1"/>
  <c r="Y37" i="1"/>
  <c r="W37" i="1"/>
  <c r="V37" i="1"/>
  <c r="U37" i="1"/>
  <c r="S37" i="1"/>
  <c r="R37" i="1"/>
  <c r="AG66" i="1"/>
  <c r="AC66" i="1"/>
  <c r="Y66" i="1"/>
  <c r="W66" i="1"/>
  <c r="V66" i="1"/>
  <c r="U66" i="1"/>
  <c r="S66" i="1"/>
  <c r="R66" i="1"/>
  <c r="AG45" i="1"/>
  <c r="AC45" i="1"/>
  <c r="Y45" i="1"/>
  <c r="W45" i="1"/>
  <c r="V45" i="1"/>
  <c r="U45" i="1"/>
  <c r="S45" i="1"/>
  <c r="R45" i="1"/>
  <c r="T57" i="1" l="1"/>
  <c r="X57" i="1" s="1"/>
  <c r="AI57" i="1"/>
  <c r="AH57" i="1"/>
  <c r="I57" i="1"/>
  <c r="Z57" i="1"/>
  <c r="AD57" i="1"/>
  <c r="AE57" i="1"/>
  <c r="AA57" i="1"/>
  <c r="I43" i="1"/>
  <c r="I45" i="1"/>
  <c r="T43" i="1"/>
  <c r="X43" i="1" s="1"/>
  <c r="AH43" i="1"/>
  <c r="AD43" i="1"/>
  <c r="Z43" i="1"/>
  <c r="AI43" i="1"/>
  <c r="AE43" i="1"/>
  <c r="AA43" i="1"/>
  <c r="I68" i="1"/>
  <c r="AH68" i="1"/>
  <c r="AI68" i="1"/>
  <c r="AE68" i="1"/>
  <c r="AA68" i="1"/>
  <c r="T68" i="1"/>
  <c r="Z68" i="1"/>
  <c r="AD68" i="1"/>
  <c r="T17" i="1"/>
  <c r="X17" i="1" s="1"/>
  <c r="I62" i="1"/>
  <c r="I67" i="1"/>
  <c r="AI46" i="1"/>
  <c r="AD67" i="1"/>
  <c r="AA61" i="1"/>
  <c r="I61" i="1" s="1"/>
  <c r="Z67" i="1"/>
  <c r="AE46" i="1"/>
  <c r="T63" i="1"/>
  <c r="X63" i="1" s="1"/>
  <c r="AI31" i="1"/>
  <c r="AH67" i="1"/>
  <c r="T66" i="1"/>
  <c r="AJ66" i="1" s="1"/>
  <c r="AI37" i="1"/>
  <c r="AE11" i="1"/>
  <c r="T23" i="1"/>
  <c r="AB23" i="1" s="1"/>
  <c r="AA46" i="1"/>
  <c r="AH62" i="1"/>
  <c r="AI17" i="1"/>
  <c r="AH22" i="1"/>
  <c r="T11" i="1"/>
  <c r="AJ11" i="1" s="1"/>
  <c r="T37" i="1"/>
  <c r="AB37" i="1" s="1"/>
  <c r="AI11" i="1"/>
  <c r="AI61" i="1"/>
  <c r="AH53" i="1"/>
  <c r="AD31" i="1"/>
  <c r="Z22" i="1"/>
  <c r="AI5" i="1"/>
  <c r="AI67" i="1"/>
  <c r="AI53" i="1"/>
  <c r="AD53" i="1"/>
  <c r="AE20" i="1"/>
  <c r="AA20" i="1"/>
  <c r="T20" i="1"/>
  <c r="X20" i="1" s="1"/>
  <c r="AI20" i="1"/>
  <c r="AE56" i="1"/>
  <c r="AD56" i="1"/>
  <c r="AA56" i="1"/>
  <c r="T16" i="1"/>
  <c r="X16" i="1" s="1"/>
  <c r="AA63" i="1"/>
  <c r="T45" i="1"/>
  <c r="AF45" i="1" s="1"/>
  <c r="AI66" i="1"/>
  <c r="AE37" i="1"/>
  <c r="AA11" i="1"/>
  <c r="AI23" i="1"/>
  <c r="AE54" i="1"/>
  <c r="T46" i="1"/>
  <c r="X46" i="1" s="1"/>
  <c r="Z53" i="1"/>
  <c r="AI62" i="1"/>
  <c r="T67" i="1"/>
  <c r="AF67" i="1" s="1"/>
  <c r="AI45" i="1"/>
  <c r="AE66" i="1"/>
  <c r="AA37" i="1"/>
  <c r="I37" i="1" s="1"/>
  <c r="AE23" i="1"/>
  <c r="T54" i="1"/>
  <c r="X54" i="1" s="1"/>
  <c r="AA54" i="1"/>
  <c r="T61" i="1"/>
  <c r="X61" i="1" s="1"/>
  <c r="I31" i="1"/>
  <c r="AE16" i="1"/>
  <c r="T22" i="1"/>
  <c r="AF22" i="1" s="1"/>
  <c r="AD5" i="1"/>
  <c r="AA45" i="1"/>
  <c r="AE45" i="1"/>
  <c r="AA66" i="1"/>
  <c r="AA23" i="1"/>
  <c r="Z56" i="1"/>
  <c r="AH56" i="1"/>
  <c r="T53" i="1"/>
  <c r="AB53" i="1" s="1"/>
  <c r="I53" i="1" s="1"/>
  <c r="AI22" i="1"/>
  <c r="AH63" i="1"/>
  <c r="Z17" i="1"/>
  <c r="Z46" i="1"/>
  <c r="AH46" i="1"/>
  <c r="AD20" i="1"/>
  <c r="AD61" i="1"/>
  <c r="Z16" i="1"/>
  <c r="AH16" i="1"/>
  <c r="Z66" i="1"/>
  <c r="AH66" i="1"/>
  <c r="AD11" i="1"/>
  <c r="Z23" i="1"/>
  <c r="AD23" i="1"/>
  <c r="AI54" i="1"/>
  <c r="I66" i="1"/>
  <c r="Z54" i="1"/>
  <c r="AD54" i="1"/>
  <c r="AH54" i="1"/>
  <c r="T56" i="1"/>
  <c r="X56" i="1" s="1"/>
  <c r="I63" i="1"/>
  <c r="AI63" i="1"/>
  <c r="T31" i="1"/>
  <c r="AH31" i="1"/>
  <c r="AA17" i="1"/>
  <c r="AD22" i="1"/>
  <c r="T5" i="1"/>
  <c r="AH5" i="1"/>
  <c r="AH17" i="1"/>
  <c r="AD46" i="1"/>
  <c r="Z20" i="1"/>
  <c r="AH20" i="1"/>
  <c r="Z61" i="1"/>
  <c r="AH61" i="1"/>
  <c r="AD16" i="1"/>
  <c r="Z45" i="1"/>
  <c r="AD37" i="1"/>
  <c r="Z11" i="1"/>
  <c r="AH11" i="1"/>
  <c r="Z62" i="1"/>
  <c r="AE63" i="1"/>
  <c r="AD62" i="1"/>
  <c r="Z31" i="1"/>
  <c r="AE17" i="1"/>
  <c r="Z5" i="1"/>
  <c r="Z63" i="1"/>
  <c r="AD63" i="1"/>
  <c r="AD17" i="1"/>
  <c r="AD45" i="1"/>
  <c r="AH45" i="1"/>
  <c r="AD66" i="1"/>
  <c r="Z37" i="1"/>
  <c r="AH37" i="1"/>
  <c r="AH23" i="1"/>
  <c r="I54" i="1"/>
  <c r="AI56" i="1"/>
  <c r="AE61" i="1"/>
  <c r="T62" i="1"/>
  <c r="AA16" i="1"/>
  <c r="AI16" i="1"/>
  <c r="AA22" i="1"/>
  <c r="AE22" i="1"/>
  <c r="AA5" i="1"/>
  <c r="AE5" i="1"/>
  <c r="AA67" i="1"/>
  <c r="AE67" i="1"/>
  <c r="AA53" i="1"/>
  <c r="AE53" i="1"/>
  <c r="AA62" i="1"/>
  <c r="AE62" i="1"/>
  <c r="AA31" i="1"/>
  <c r="AE31" i="1"/>
  <c r="AF57" i="1" l="1"/>
  <c r="AJ57" i="1"/>
  <c r="AB57" i="1"/>
  <c r="AF43" i="1"/>
  <c r="AJ43" i="1"/>
  <c r="AB43" i="1"/>
  <c r="AF11" i="1"/>
  <c r="AB16" i="1"/>
  <c r="AF37" i="1"/>
  <c r="AF16" i="1"/>
  <c r="X45" i="1"/>
  <c r="AB11" i="1"/>
  <c r="X37" i="1"/>
  <c r="AJ37" i="1"/>
  <c r="AF17" i="1"/>
  <c r="AB17" i="1"/>
  <c r="AJ17" i="1"/>
  <c r="AB66" i="1"/>
  <c r="X11" i="1"/>
  <c r="X66" i="1"/>
  <c r="AF66" i="1"/>
  <c r="AJ68" i="1"/>
  <c r="AF68" i="1"/>
  <c r="AB68" i="1"/>
  <c r="X68" i="1"/>
  <c r="AJ61" i="1"/>
  <c r="AF54" i="1"/>
  <c r="AF63" i="1"/>
  <c r="AB63" i="1"/>
  <c r="AB54" i="1"/>
  <c r="AB61" i="1"/>
  <c r="AF61" i="1"/>
  <c r="AJ54" i="1"/>
  <c r="AJ63" i="1"/>
  <c r="AJ23" i="1"/>
  <c r="AB45" i="1"/>
  <c r="AJ46" i="1"/>
  <c r="AB22" i="1"/>
  <c r="AF46" i="1"/>
  <c r="AB20" i="1"/>
  <c r="AF20" i="1"/>
  <c r="AB46" i="1"/>
  <c r="I46" i="1" s="1"/>
  <c r="AJ45" i="1"/>
  <c r="AF23" i="1"/>
  <c r="X23" i="1"/>
  <c r="X22" i="1"/>
  <c r="AJ22" i="1"/>
  <c r="AJ20" i="1"/>
  <c r="AJ16" i="1"/>
  <c r="X53" i="1"/>
  <c r="AF53" i="1"/>
  <c r="AJ53" i="1"/>
  <c r="X67" i="1"/>
  <c r="AB67" i="1"/>
  <c r="AJ67" i="1"/>
  <c r="AJ5" i="1"/>
  <c r="AF5" i="1"/>
  <c r="X5" i="1"/>
  <c r="AB5" i="1"/>
  <c r="AJ31" i="1"/>
  <c r="AF31" i="1"/>
  <c r="X31" i="1"/>
  <c r="AB31" i="1"/>
  <c r="X62" i="1"/>
  <c r="AJ62" i="1"/>
  <c r="AF62" i="1"/>
  <c r="AB62" i="1"/>
  <c r="AB56" i="1"/>
  <c r="I56" i="1" s="1"/>
  <c r="AJ56" i="1"/>
  <c r="AF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U4" authorId="0" shapeId="0" xr:uid="{00000000-0006-0000-0000-000001000000}">
      <text>
        <r>
          <rPr>
            <sz val="10"/>
            <color rgb="FF000000"/>
            <rFont val="Arial"/>
            <family val="2"/>
          </rPr>
          <t xml:space="preserve">Rating med spinnaker fra målebrevet
</t>
        </r>
      </text>
    </comment>
    <comment ref="V4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Rating uten spinnaker fra målebrevet
</t>
        </r>
      </text>
    </comment>
    <comment ref="W4" authorId="0" shapeId="0" xr:uid="{00000000-0006-0000-0000-000003000000}">
      <text>
        <r>
          <rPr>
            <sz val="10"/>
            <color rgb="FF000000"/>
            <rFont val="Arial"/>
            <family val="2"/>
          </rPr>
          <t xml:space="preserve">Rating med spinnaker short handed fra målebrevet
</t>
        </r>
      </text>
    </comment>
    <comment ref="X4" authorId="0" shapeId="0" xr:uid="{00000000-0006-0000-0000-000004000000}">
      <text>
        <r>
          <rPr>
            <sz val="10"/>
            <color rgb="FF000000"/>
            <rFont val="Arial"/>
            <family val="2"/>
          </rPr>
          <t xml:space="preserve">Rating short handed uten spinnaker - "beregnet"
</t>
        </r>
      </text>
    </comment>
  </commentList>
</comments>
</file>

<file path=xl/sharedStrings.xml><?xml version="1.0" encoding="utf-8"?>
<sst xmlns="http://schemas.openxmlformats.org/spreadsheetml/2006/main" count="436" uniqueCount="186">
  <si>
    <t>Ja</t>
  </si>
  <si>
    <t>Nei</t>
  </si>
  <si>
    <t>N-R 1 = N-R med spinnaker</t>
  </si>
  <si>
    <t>N-R 3 = N-R Shorthand med spinaker</t>
  </si>
  <si>
    <t>Vind</t>
  </si>
  <si>
    <t>Fullført</t>
  </si>
  <si>
    <t>storm</t>
  </si>
  <si>
    <t>lite</t>
  </si>
  <si>
    <t xml:space="preserve">    Hoved</t>
  </si>
  <si>
    <t>rating</t>
  </si>
  <si>
    <t>middels</t>
  </si>
  <si>
    <t>mye</t>
  </si>
  <si>
    <t>Lite vind (4 m/s)</t>
  </si>
  <si>
    <t>N-R 2 = N-R uten spinnaker</t>
  </si>
  <si>
    <t>Middels vind (6 m/s)</t>
  </si>
  <si>
    <t>Mye vind (8 m/s)</t>
  </si>
  <si>
    <t>N-R 4 = N-R Shorthand uten spinnaker</t>
  </si>
  <si>
    <t>Plass</t>
  </si>
  <si>
    <t>Kaptein</t>
  </si>
  <si>
    <t>Forening</t>
  </si>
  <si>
    <t>Båtnr</t>
  </si>
  <si>
    <t>Båttype</t>
  </si>
  <si>
    <t>Innmelding (standard)</t>
  </si>
  <si>
    <t>N-R 1</t>
  </si>
  <si>
    <t>N-R 2</t>
  </si>
  <si>
    <t>N-R 3</t>
  </si>
  <si>
    <t>N-R 4</t>
  </si>
  <si>
    <t>Båtnavn</t>
  </si>
  <si>
    <t>Short</t>
  </si>
  <si>
    <t>Spin</t>
  </si>
  <si>
    <t>Starttid</t>
  </si>
  <si>
    <t>Korr. Tid</t>
  </si>
  <si>
    <t>Poeng</t>
  </si>
  <si>
    <t>Mobil</t>
  </si>
  <si>
    <t>Måletall</t>
  </si>
  <si>
    <t>Uten sp</t>
  </si>
  <si>
    <t>S H</t>
  </si>
  <si>
    <t>Lite vind</t>
  </si>
  <si>
    <t xml:space="preserve">Mellom </t>
  </si>
  <si>
    <t>Mye vind</t>
  </si>
  <si>
    <t>US faktor</t>
  </si>
  <si>
    <t>SH faktor</t>
  </si>
  <si>
    <t>US SH faktor</t>
  </si>
  <si>
    <t>Claus Danckert Krohn</t>
  </si>
  <si>
    <t>USF</t>
  </si>
  <si>
    <t>NOR</t>
  </si>
  <si>
    <t>Omega 30 A</t>
  </si>
  <si>
    <t>CaRita</t>
  </si>
  <si>
    <t>FS</t>
  </si>
  <si>
    <t>Joachim Lyng-Olsen</t>
  </si>
  <si>
    <t>Aril Spetalen</t>
  </si>
  <si>
    <t>Express</t>
  </si>
  <si>
    <t>Mariatta</t>
  </si>
  <si>
    <t>Iver Iversen</t>
  </si>
  <si>
    <t>Lille My</t>
  </si>
  <si>
    <t>Stig Ulfsby</t>
  </si>
  <si>
    <t>Bavaria 32 Holiday</t>
  </si>
  <si>
    <t>Jon Vendelboe</t>
  </si>
  <si>
    <t>Allon Groth</t>
  </si>
  <si>
    <t>Artekno H-323</t>
  </si>
  <si>
    <t>Happy</t>
  </si>
  <si>
    <t>Jon Sverre Høiden</t>
  </si>
  <si>
    <t>Øyvind Mellesdal</t>
  </si>
  <si>
    <t>Maxi 999</t>
  </si>
  <si>
    <t>Trond Haider</t>
  </si>
  <si>
    <t>Scanmar 33</t>
  </si>
  <si>
    <t>Jibb 4</t>
  </si>
  <si>
    <t>Harald Lillevik</t>
  </si>
  <si>
    <t>Beneteau Oceanis Clipper 331</t>
  </si>
  <si>
    <t>Mamar 2</t>
  </si>
  <si>
    <t>Arild Vikse</t>
  </si>
  <si>
    <t>Jon Sverre Høiden 2</t>
  </si>
  <si>
    <t>J-70</t>
  </si>
  <si>
    <t>Sons of Grundig</t>
  </si>
  <si>
    <t>Iselin Dahl</t>
  </si>
  <si>
    <t>Sparebank 1</t>
  </si>
  <si>
    <t>Caroline Grimsgaard</t>
  </si>
  <si>
    <t>First 31.7</t>
  </si>
  <si>
    <t>Finn Kr. Aamodt</t>
  </si>
  <si>
    <t>Ulf Breistrand</t>
  </si>
  <si>
    <t>Etap 37 s</t>
  </si>
  <si>
    <t>HERA II</t>
  </si>
  <si>
    <t>Kim Knudsen</t>
  </si>
  <si>
    <t>ZIGGY</t>
  </si>
  <si>
    <t>Ivar Eide</t>
  </si>
  <si>
    <t>N</t>
  </si>
  <si>
    <t>RB 111</t>
  </si>
  <si>
    <t>Per Hillesund</t>
  </si>
  <si>
    <t>REX</t>
  </si>
  <si>
    <t>Audun de Flon</t>
  </si>
  <si>
    <t>Dufour 34</t>
  </si>
  <si>
    <t>Tom Olsen</t>
  </si>
  <si>
    <t>Perle</t>
  </si>
  <si>
    <t>Hanse 350</t>
  </si>
  <si>
    <t>Eneste Søster</t>
  </si>
  <si>
    <t>Bjørn Jahren</t>
  </si>
  <si>
    <t>X-332</t>
  </si>
  <si>
    <t>Blå eXtra</t>
  </si>
  <si>
    <t>Pål Saltvedt</t>
  </si>
  <si>
    <t>Geir Atle Lerkerød</t>
  </si>
  <si>
    <t>J92/S</t>
  </si>
  <si>
    <t>Jacetti</t>
  </si>
  <si>
    <t>Bjørn Getz</t>
  </si>
  <si>
    <t>X 362 Sport</t>
  </si>
  <si>
    <t>The Target</t>
  </si>
  <si>
    <t>Terje Berg</t>
  </si>
  <si>
    <t>First 36.7</t>
  </si>
  <si>
    <t>Elan 37</t>
  </si>
  <si>
    <t>Tidig 3</t>
  </si>
  <si>
    <t>IMX 38</t>
  </si>
  <si>
    <t>Braveheart</t>
  </si>
  <si>
    <t>X-35</t>
  </si>
  <si>
    <t>Akhillevs-X</t>
  </si>
  <si>
    <t>Nils Parnemann</t>
  </si>
  <si>
    <t>11 MOD</t>
  </si>
  <si>
    <t>nipa</t>
  </si>
  <si>
    <t>Olivia</t>
  </si>
  <si>
    <t>Mumm 36</t>
  </si>
  <si>
    <t>Marius Andersen</t>
  </si>
  <si>
    <t>USA</t>
  </si>
  <si>
    <t>Pakalolo</t>
  </si>
  <si>
    <t>Sinergia 40</t>
  </si>
  <si>
    <t>Sons of Hurricanes</t>
  </si>
  <si>
    <t>Jan Henrik Getz</t>
  </si>
  <si>
    <t>X-35 OD</t>
  </si>
  <si>
    <t>Xarabi</t>
  </si>
  <si>
    <t>Annetliv</t>
  </si>
  <si>
    <t>John Moen</t>
  </si>
  <si>
    <t>Bavaria 32 AC</t>
  </si>
  <si>
    <t>Merlin</t>
  </si>
  <si>
    <t>Elan 40</t>
  </si>
  <si>
    <t>Jonna</t>
  </si>
  <si>
    <t>Wauquiez opium 39</t>
  </si>
  <si>
    <t>Pamina</t>
  </si>
  <si>
    <t>Petter Frode Amland</t>
  </si>
  <si>
    <t>A 31</t>
  </si>
  <si>
    <t>Angelique</t>
  </si>
  <si>
    <t>Klara</t>
  </si>
  <si>
    <t>Morten Christensen</t>
  </si>
  <si>
    <t>Bavaria 35 Match</t>
  </si>
  <si>
    <t>Betty Boop</t>
  </si>
  <si>
    <t>Magnus Jensen</t>
  </si>
  <si>
    <t>Oceanis 323</t>
  </si>
  <si>
    <t>Giselle</t>
  </si>
  <si>
    <t>Mamba 33</t>
  </si>
  <si>
    <t>Martine</t>
  </si>
  <si>
    <t>ja</t>
  </si>
  <si>
    <t>Yngve Amundsen</t>
  </si>
  <si>
    <t>Passatempo</t>
  </si>
  <si>
    <t>Johan Mowinckel</t>
  </si>
  <si>
    <t>Farr 30</t>
  </si>
  <si>
    <t>Pakalolo II</t>
  </si>
  <si>
    <t>Christian Grimsgaard</t>
  </si>
  <si>
    <t>Dehler DB 1</t>
  </si>
  <si>
    <t>Iggy</t>
  </si>
  <si>
    <t>X-37</t>
  </si>
  <si>
    <t>MetaXa</t>
  </si>
  <si>
    <t>Espen Sunde</t>
  </si>
  <si>
    <t>J-80 OD</t>
  </si>
  <si>
    <t>SWE</t>
  </si>
  <si>
    <t>Gaute Andresen</t>
  </si>
  <si>
    <t>Soling</t>
  </si>
  <si>
    <t>Ørnen</t>
  </si>
  <si>
    <t>Jon Saxhaug</t>
  </si>
  <si>
    <t>Nordbysenteret</t>
  </si>
  <si>
    <t>Ove Andre Kvalnes</t>
  </si>
  <si>
    <t>Dehler 33cr</t>
  </si>
  <si>
    <t>Gråbein</t>
  </si>
  <si>
    <t>Mars</t>
  </si>
  <si>
    <t>Grand Soleil 42 R</t>
  </si>
  <si>
    <t>Tango II</t>
  </si>
  <si>
    <t>Tirsdagsseilaser 2018</t>
  </si>
  <si>
    <t>Gamle</t>
  </si>
  <si>
    <t>Andreas Abildgaard</t>
  </si>
  <si>
    <t>Elan 310</t>
  </si>
  <si>
    <t>Kårstua</t>
  </si>
  <si>
    <t>Hoipolloi</t>
  </si>
  <si>
    <t>Jon Stenslet</t>
  </si>
  <si>
    <t>Hanse 400e</t>
  </si>
  <si>
    <t>Happiness</t>
  </si>
  <si>
    <t>Andreas Haug</t>
  </si>
  <si>
    <t>Archambault A35</t>
  </si>
  <si>
    <t>Flaks</t>
  </si>
  <si>
    <t>Thr Target</t>
  </si>
  <si>
    <t>Resultatliste 12.06.2018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</si>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</sst>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3" x14ac:knownFonts="1">
    <font>
      <sz val="10"/>
      <color rgb="FF000000"/>
      <name val="Arial"/>
    </font>
    <font>
      <b/>
      <sz val="12"/>
      <name val="Arial"/>
      <family val="2"/>
    </font>
    <font>
      <b/>
      <u/>
      <sz val="12"/>
      <color rgb="FF0000FF"/>
      <name val="Arial"/>
      <family val="2"/>
    </font>
    <font>
      <b/>
      <sz val="12"/>
      <color rgb="FFEEECE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EEECE1"/>
      <name val="Arial"/>
      <family val="2"/>
    </font>
    <font>
      <sz val="10"/>
      <color rgb="FFD9D9D9"/>
      <name val="Arial"/>
      <family val="2"/>
    </font>
    <font>
      <sz val="1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name val="Arial"/>
      <family val="2"/>
    </font>
    <font>
      <sz val="10"/>
      <color rgb="FF222222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color rgb="FFEEECE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2"/>
      <color rgb="FF0000FF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B7B7B7"/>
      </patternFill>
    </fill>
    <fill>
      <patternFill patternType="solid">
        <fgColor theme="0"/>
        <bgColor rgb="FFC6D9F0"/>
      </patternFill>
    </fill>
    <fill>
      <patternFill patternType="solid">
        <fgColor theme="0"/>
        <bgColor rgb="FFCCFFCC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264">
    <xf numFmtId="0" fontId="0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2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/>
    <xf numFmtId="46" fontId="1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5" fillId="2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10" fillId="2" borderId="0" xfId="0" applyFont="1" applyFill="1" applyBorder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46" fontId="5" fillId="2" borderId="0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5" fillId="0" borderId="17" xfId="0" applyFont="1" applyBorder="1"/>
    <xf numFmtId="46" fontId="5" fillId="2" borderId="16" xfId="0" applyNumberFormat="1" applyFont="1" applyFill="1" applyBorder="1" applyAlignment="1">
      <alignment horizontal="center" vertical="center" wrapText="1"/>
    </xf>
    <xf numFmtId="46" fontId="0" fillId="2" borderId="17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center"/>
    </xf>
    <xf numFmtId="0" fontId="5" fillId="0" borderId="17" xfId="0" applyFont="1" applyBorder="1" applyAlignment="1"/>
    <xf numFmtId="0" fontId="5" fillId="0" borderId="17" xfId="0" applyFont="1" applyBorder="1" applyAlignment="1">
      <alignment horizontal="left"/>
    </xf>
    <xf numFmtId="0" fontId="5" fillId="2" borderId="17" xfId="0" applyFont="1" applyFill="1" applyBorder="1"/>
    <xf numFmtId="0" fontId="0" fillId="0" borderId="18" xfId="0" applyFont="1" applyBorder="1" applyAlignment="1"/>
    <xf numFmtId="0" fontId="13" fillId="2" borderId="17" xfId="0" applyFont="1" applyFill="1" applyBorder="1" applyAlignment="1"/>
    <xf numFmtId="0" fontId="5" fillId="0" borderId="0" xfId="0" applyFont="1"/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2" borderId="18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13" fillId="2" borderId="17" xfId="0" applyNumberFormat="1" applyFont="1" applyFill="1" applyBorder="1" applyAlignment="1"/>
    <xf numFmtId="164" fontId="5" fillId="0" borderId="11" xfId="0" applyNumberFormat="1" applyFont="1" applyBorder="1" applyAlignment="1"/>
    <xf numFmtId="164" fontId="5" fillId="0" borderId="11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0" xfId="0" applyFont="1" applyAlignment="1">
      <alignment horizontal="center"/>
    </xf>
    <xf numFmtId="46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/>
    <xf numFmtId="46" fontId="5" fillId="0" borderId="0" xfId="0" applyNumberFormat="1" applyFont="1"/>
    <xf numFmtId="0" fontId="6" fillId="0" borderId="0" xfId="0" applyFont="1" applyAlignment="1">
      <alignment wrapText="1"/>
    </xf>
    <xf numFmtId="46" fontId="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28" xfId="0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6" fontId="4" fillId="0" borderId="27" xfId="0" applyNumberFormat="1" applyFont="1" applyBorder="1" applyAlignment="1">
      <alignment horizontal="center" vertical="center"/>
    </xf>
    <xf numFmtId="46" fontId="4" fillId="2" borderId="28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0" borderId="27" xfId="0" applyFont="1" applyBorder="1" applyAlignment="1"/>
    <xf numFmtId="0" fontId="5" fillId="0" borderId="22" xfId="0" applyFont="1" applyBorder="1" applyAlignment="1">
      <alignment horizontal="center"/>
    </xf>
    <xf numFmtId="46" fontId="0" fillId="2" borderId="22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18" fillId="3" borderId="17" xfId="0" applyFont="1" applyFill="1" applyBorder="1"/>
    <xf numFmtId="0" fontId="18" fillId="3" borderId="17" xfId="0" applyFont="1" applyFill="1" applyBorder="1" applyAlignment="1"/>
    <xf numFmtId="0" fontId="18" fillId="3" borderId="18" xfId="0" applyFont="1" applyFill="1" applyBorder="1"/>
    <xf numFmtId="0" fontId="18" fillId="3" borderId="18" xfId="0" applyFont="1" applyFill="1" applyBorder="1" applyAlignment="1"/>
    <xf numFmtId="0" fontId="18" fillId="3" borderId="20" xfId="0" applyFont="1" applyFill="1" applyBorder="1" applyAlignment="1"/>
    <xf numFmtId="0" fontId="18" fillId="3" borderId="20" xfId="0" applyFont="1" applyFill="1" applyBorder="1"/>
    <xf numFmtId="0" fontId="18" fillId="4" borderId="20" xfId="0" applyFont="1" applyFill="1" applyBorder="1" applyAlignment="1"/>
    <xf numFmtId="0" fontId="18" fillId="3" borderId="21" xfId="0" applyFont="1" applyFill="1" applyBorder="1"/>
    <xf numFmtId="164" fontId="5" fillId="0" borderId="0" xfId="0" applyNumberFormat="1" applyFont="1" applyAlignment="1"/>
    <xf numFmtId="0" fontId="15" fillId="0" borderId="17" xfId="0" applyFont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 vertical="center" wrapText="1"/>
    </xf>
    <xf numFmtId="164" fontId="4" fillId="6" borderId="7" xfId="0" applyNumberFormat="1" applyFont="1" applyFill="1" applyBorder="1" applyAlignment="1">
      <alignment horizontal="center" vertical="center" wrapText="1"/>
    </xf>
    <xf numFmtId="164" fontId="11" fillId="6" borderId="7" xfId="0" applyNumberFormat="1" applyFont="1" applyFill="1" applyBorder="1" applyAlignment="1">
      <alignment horizontal="center"/>
    </xf>
    <xf numFmtId="164" fontId="11" fillId="6" borderId="8" xfId="0" applyNumberFormat="1" applyFont="1" applyFill="1" applyBorder="1" applyAlignment="1">
      <alignment horizontal="center"/>
    </xf>
    <xf numFmtId="164" fontId="5" fillId="6" borderId="13" xfId="0" applyNumberFormat="1" applyFont="1" applyFill="1" applyBorder="1" applyAlignment="1">
      <alignment vertical="center" wrapText="1"/>
    </xf>
    <xf numFmtId="164" fontId="5" fillId="6" borderId="14" xfId="0" applyNumberFormat="1" applyFont="1" applyFill="1" applyBorder="1" applyAlignment="1">
      <alignment vertical="center" wrapText="1"/>
    </xf>
    <xf numFmtId="164" fontId="5" fillId="6" borderId="15" xfId="0" applyNumberFormat="1" applyFont="1" applyFill="1" applyBorder="1" applyAlignment="1">
      <alignment vertical="center" wrapText="1"/>
    </xf>
    <xf numFmtId="0" fontId="0" fillId="3" borderId="0" xfId="0" applyFont="1" applyFill="1" applyAlignment="1"/>
    <xf numFmtId="164" fontId="5" fillId="6" borderId="11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/>
    </xf>
    <xf numFmtId="164" fontId="5" fillId="6" borderId="9" xfId="0" applyNumberFormat="1" applyFont="1" applyFill="1" applyBorder="1" applyAlignment="1">
      <alignment horizontal="center" vertical="center" wrapText="1"/>
    </xf>
    <xf numFmtId="164" fontId="5" fillId="6" borderId="19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horizontal="center"/>
    </xf>
    <xf numFmtId="164" fontId="5" fillId="3" borderId="0" xfId="0" applyNumberFormat="1" applyFont="1" applyFill="1" applyAlignment="1">
      <alignment horizontal="center"/>
    </xf>
    <xf numFmtId="164" fontId="5" fillId="3" borderId="0" xfId="0" applyNumberFormat="1" applyFont="1" applyFill="1" applyAlignment="1"/>
    <xf numFmtId="164" fontId="6" fillId="0" borderId="0" xfId="0" applyNumberFormat="1" applyFont="1" applyAlignment="1"/>
    <xf numFmtId="164" fontId="14" fillId="6" borderId="11" xfId="0" applyNumberFormat="1" applyFont="1" applyFill="1" applyBorder="1" applyAlignment="1">
      <alignment horizontal="center"/>
    </xf>
    <xf numFmtId="164" fontId="5" fillId="6" borderId="24" xfId="0" applyNumberFormat="1" applyFont="1" applyFill="1" applyBorder="1" applyAlignment="1">
      <alignment horizontal="center"/>
    </xf>
    <xf numFmtId="164" fontId="5" fillId="6" borderId="25" xfId="0" applyNumberFormat="1" applyFont="1" applyFill="1" applyBorder="1" applyAlignment="1">
      <alignment horizontal="center" vertical="center" wrapText="1"/>
    </xf>
    <xf numFmtId="164" fontId="16" fillId="7" borderId="19" xfId="0" applyNumberFormat="1" applyFont="1" applyFill="1" applyBorder="1" applyAlignment="1">
      <alignment horizontal="center" wrapText="1"/>
    </xf>
    <xf numFmtId="164" fontId="5" fillId="6" borderId="9" xfId="0" applyNumberFormat="1" applyFont="1" applyFill="1" applyBorder="1" applyAlignment="1">
      <alignment horizontal="center" wrapText="1"/>
    </xf>
    <xf numFmtId="164" fontId="0" fillId="6" borderId="9" xfId="0" applyNumberFormat="1" applyFont="1" applyFill="1" applyBorder="1" applyAlignment="1">
      <alignment horizontal="center"/>
    </xf>
    <xf numFmtId="164" fontId="16" fillId="7" borderId="9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wrapText="1"/>
    </xf>
    <xf numFmtId="164" fontId="5" fillId="6" borderId="11" xfId="0" applyNumberFormat="1" applyFont="1" applyFill="1" applyBorder="1" applyAlignment="1">
      <alignment horizontal="center" vertical="center" wrapText="1"/>
    </xf>
    <xf numFmtId="164" fontId="5" fillId="7" borderId="11" xfId="0" applyNumberFormat="1" applyFont="1" applyFill="1" applyBorder="1" applyAlignment="1">
      <alignment horizontal="center" vertical="center" wrapText="1"/>
    </xf>
    <xf numFmtId="164" fontId="5" fillId="0" borderId="17" xfId="0" applyNumberFormat="1" applyFont="1" applyBorder="1" applyAlignment="1"/>
    <xf numFmtId="0" fontId="5" fillId="2" borderId="18" xfId="0" applyFont="1" applyFill="1" applyBorder="1" applyAlignment="1">
      <alignment horizontal="left" vertical="center" wrapText="1"/>
    </xf>
    <xf numFmtId="164" fontId="18" fillId="0" borderId="0" xfId="0" applyNumberFormat="1" applyFont="1" applyAlignment="1">
      <alignment vertical="center"/>
    </xf>
    <xf numFmtId="0" fontId="18" fillId="4" borderId="17" xfId="0" applyFont="1" applyFill="1" applyBorder="1" applyAlignment="1"/>
    <xf numFmtId="0" fontId="5" fillId="0" borderId="0" xfId="0" applyFont="1" applyBorder="1" applyAlignment="1">
      <alignment horizontal="center"/>
    </xf>
    <xf numFmtId="164" fontId="12" fillId="0" borderId="11" xfId="0" applyNumberFormat="1" applyFont="1" applyBorder="1" applyAlignment="1">
      <alignment horizontal="center" wrapText="1"/>
    </xf>
    <xf numFmtId="0" fontId="18" fillId="3" borderId="20" xfId="0" applyFont="1" applyFill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21" xfId="0" applyFont="1" applyBorder="1" applyAlignment="1">
      <alignment horizontal="left"/>
    </xf>
    <xf numFmtId="0" fontId="5" fillId="0" borderId="22" xfId="0" applyFont="1" applyBorder="1"/>
    <xf numFmtId="0" fontId="5" fillId="0" borderId="21" xfId="0" applyFont="1" applyBorder="1" applyAlignment="1">
      <alignment horizontal="center"/>
    </xf>
    <xf numFmtId="0" fontId="5" fillId="0" borderId="26" xfId="0" applyFont="1" applyBorder="1" applyAlignment="1">
      <alignment horizontal="right"/>
    </xf>
    <xf numFmtId="164" fontId="5" fillId="6" borderId="26" xfId="0" applyNumberFormat="1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/>
    </xf>
    <xf numFmtId="0" fontId="20" fillId="5" borderId="18" xfId="0" applyFont="1" applyFill="1" applyBorder="1" applyAlignment="1">
      <alignment horizontal="right"/>
    </xf>
    <xf numFmtId="46" fontId="5" fillId="2" borderId="17" xfId="0" applyNumberFormat="1" applyFont="1" applyFill="1" applyBorder="1" applyAlignment="1">
      <alignment horizontal="center" vertical="center" wrapText="1"/>
    </xf>
    <xf numFmtId="46" fontId="5" fillId="2" borderId="2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right" wrapText="1"/>
    </xf>
    <xf numFmtId="20" fontId="5" fillId="2" borderId="16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/>
    </xf>
    <xf numFmtId="0" fontId="5" fillId="0" borderId="18" xfId="0" applyFont="1" applyBorder="1"/>
    <xf numFmtId="0" fontId="15" fillId="0" borderId="0" xfId="0" applyFont="1" applyAlignment="1"/>
    <xf numFmtId="0" fontId="15" fillId="0" borderId="0" xfId="0" applyFont="1"/>
    <xf numFmtId="0" fontId="15" fillId="0" borderId="18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164" fontId="5" fillId="0" borderId="18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5" fillId="0" borderId="27" xfId="0" applyFont="1" applyBorder="1" applyAlignment="1">
      <alignment horizontal="left" vertical="center"/>
    </xf>
    <xf numFmtId="0" fontId="21" fillId="2" borderId="0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" fillId="2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17" xfId="0" applyFont="1" applyBorder="1" applyAlignment="1"/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right"/>
    </xf>
    <xf numFmtId="0" fontId="15" fillId="0" borderId="17" xfId="0" applyFont="1" applyBorder="1"/>
    <xf numFmtId="0" fontId="15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right"/>
    </xf>
    <xf numFmtId="0" fontId="5" fillId="0" borderId="11" xfId="0" applyFont="1" applyBorder="1" applyAlignment="1"/>
    <xf numFmtId="0" fontId="15" fillId="0" borderId="0" xfId="0" applyFont="1" applyAlignment="1">
      <alignment horizontal="right"/>
    </xf>
    <xf numFmtId="0" fontId="15" fillId="0" borderId="20" xfId="0" applyFont="1" applyBorder="1" applyAlignment="1"/>
    <xf numFmtId="0" fontId="1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right"/>
    </xf>
    <xf numFmtId="0" fontId="5" fillId="0" borderId="16" xfId="0" applyFont="1" applyBorder="1" applyAlignment="1">
      <alignment horizontal="right" wrapText="1"/>
    </xf>
    <xf numFmtId="0" fontId="15" fillId="0" borderId="18" xfId="0" applyFont="1" applyBorder="1" applyAlignment="1">
      <alignment horizontal="right"/>
    </xf>
    <xf numFmtId="0" fontId="5" fillId="2" borderId="19" xfId="0" applyFont="1" applyFill="1" applyBorder="1" applyAlignment="1">
      <alignment horizontal="right"/>
    </xf>
    <xf numFmtId="164" fontId="5" fillId="0" borderId="18" xfId="0" applyNumberFormat="1" applyFont="1" applyBorder="1" applyAlignment="1">
      <alignment wrapText="1"/>
    </xf>
    <xf numFmtId="0" fontId="5" fillId="0" borderId="20" xfId="0" applyFont="1" applyBorder="1" applyAlignment="1"/>
    <xf numFmtId="0" fontId="15" fillId="0" borderId="20" xfId="0" applyFont="1" applyBorder="1" applyAlignment="1">
      <alignment horizontal="left"/>
    </xf>
    <xf numFmtId="0" fontId="19" fillId="3" borderId="18" xfId="0" applyFont="1" applyFill="1" applyBorder="1"/>
    <xf numFmtId="1" fontId="18" fillId="4" borderId="18" xfId="0" applyNumberFormat="1" applyFont="1" applyFill="1" applyBorder="1" applyAlignment="1">
      <alignment horizontal="right" vertical="center" wrapText="1"/>
    </xf>
    <xf numFmtId="0" fontId="20" fillId="3" borderId="20" xfId="0" applyFont="1" applyFill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64" fontId="4" fillId="0" borderId="29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right"/>
    </xf>
    <xf numFmtId="46" fontId="0" fillId="2" borderId="28" xfId="0" applyNumberFormat="1" applyFont="1" applyFill="1" applyBorder="1" applyAlignment="1">
      <alignment horizontal="center"/>
    </xf>
    <xf numFmtId="2" fontId="5" fillId="2" borderId="28" xfId="0" applyNumberFormat="1" applyFont="1" applyFill="1" applyBorder="1" applyAlignment="1">
      <alignment horizontal="center"/>
    </xf>
    <xf numFmtId="164" fontId="5" fillId="6" borderId="13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/>
    </xf>
    <xf numFmtId="164" fontId="5" fillId="6" borderId="14" xfId="0" applyNumberFormat="1" applyFont="1" applyFill="1" applyBorder="1" applyAlignment="1">
      <alignment horizontal="center" vertical="center" wrapText="1"/>
    </xf>
    <xf numFmtId="164" fontId="5" fillId="6" borderId="15" xfId="0" applyNumberFormat="1" applyFont="1" applyFill="1" applyBorder="1" applyAlignment="1">
      <alignment horizontal="center" vertical="center" wrapText="1"/>
    </xf>
    <xf numFmtId="164" fontId="5" fillId="0" borderId="29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20" xfId="0" applyFont="1" applyBorder="1"/>
    <xf numFmtId="0" fontId="5" fillId="2" borderId="28" xfId="0" applyFont="1" applyFill="1" applyBorder="1" applyAlignment="1">
      <alignment horizontal="center"/>
    </xf>
    <xf numFmtId="46" fontId="5" fillId="2" borderId="28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/>
    <xf numFmtId="0" fontId="5" fillId="0" borderId="28" xfId="0" applyFont="1" applyBorder="1" applyAlignment="1">
      <alignment horizontal="left"/>
    </xf>
    <xf numFmtId="46" fontId="5" fillId="2" borderId="2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left"/>
    </xf>
    <xf numFmtId="1" fontId="18" fillId="4" borderId="30" xfId="0" applyNumberFormat="1" applyFont="1" applyFill="1" applyBorder="1" applyAlignment="1">
      <alignment horizontal="right" vertical="center" wrapText="1"/>
    </xf>
    <xf numFmtId="0" fontId="0" fillId="0" borderId="31" xfId="0" applyFont="1" applyBorder="1" applyAlignment="1"/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28" xfId="0" applyFont="1" applyFill="1" applyBorder="1" applyAlignment="1">
      <alignment horizontal="left"/>
    </xf>
    <xf numFmtId="0" fontId="5" fillId="0" borderId="12" xfId="0" applyFont="1" applyBorder="1"/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wrapText="1"/>
    </xf>
    <xf numFmtId="0" fontId="5" fillId="2" borderId="12" xfId="0" applyFont="1" applyFill="1" applyBorder="1" applyAlignment="1">
      <alignment horizontal="left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46" fontId="4" fillId="0" borderId="33" xfId="0" applyNumberFormat="1" applyFont="1" applyBorder="1" applyAlignment="1">
      <alignment horizontal="center" vertical="center"/>
    </xf>
    <xf numFmtId="46" fontId="4" fillId="2" borderId="34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5" fillId="0" borderId="37" xfId="0" applyFont="1" applyBorder="1" applyAlignment="1">
      <alignment horizontal="center"/>
    </xf>
    <xf numFmtId="0" fontId="18" fillId="3" borderId="36" xfId="0" applyFont="1" applyFill="1" applyBorder="1"/>
    <xf numFmtId="0" fontId="18" fillId="3" borderId="38" xfId="0" applyFont="1" applyFill="1" applyBorder="1"/>
    <xf numFmtId="0" fontId="19" fillId="3" borderId="38" xfId="0" applyFont="1" applyFill="1" applyBorder="1"/>
    <xf numFmtId="1" fontId="18" fillId="4" borderId="38" xfId="0" applyNumberFormat="1" applyFont="1" applyFill="1" applyBorder="1" applyAlignment="1">
      <alignment horizontal="right" vertical="center" wrapText="1"/>
    </xf>
    <xf numFmtId="0" fontId="18" fillId="3" borderId="38" xfId="0" applyFont="1" applyFill="1" applyBorder="1" applyAlignment="1">
      <alignment horizontal="right"/>
    </xf>
    <xf numFmtId="0" fontId="18" fillId="3" borderId="38" xfId="0" applyFont="1" applyFill="1" applyBorder="1" applyAlignment="1"/>
    <xf numFmtId="0" fontId="19" fillId="3" borderId="36" xfId="0" applyFont="1" applyFill="1" applyBorder="1"/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5" fillId="0" borderId="41" xfId="0" applyFont="1" applyBorder="1"/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46" fontId="5" fillId="2" borderId="40" xfId="0" applyNumberFormat="1" applyFont="1" applyFill="1" applyBorder="1" applyAlignment="1">
      <alignment horizontal="center" vertical="center" wrapText="1"/>
    </xf>
    <xf numFmtId="46" fontId="0" fillId="2" borderId="41" xfId="0" applyNumberFormat="1" applyFont="1" applyFill="1" applyBorder="1" applyAlignment="1">
      <alignment horizontal="center"/>
    </xf>
    <xf numFmtId="2" fontId="5" fillId="2" borderId="41" xfId="0" applyNumberFormat="1" applyFont="1" applyFill="1" applyBorder="1" applyAlignment="1">
      <alignment horizontal="center"/>
    </xf>
    <xf numFmtId="1" fontId="18" fillId="4" borderId="44" xfId="0" applyNumberFormat="1" applyFont="1" applyFill="1" applyBorder="1" applyAlignment="1">
      <alignment horizontal="right" vertical="center" wrapText="1"/>
    </xf>
    <xf numFmtId="0" fontId="5" fillId="0" borderId="18" xfId="0" applyFont="1" applyBorder="1" applyAlignment="1">
      <alignment horizontal="left" wrapText="1"/>
    </xf>
    <xf numFmtId="0" fontId="4" fillId="0" borderId="33" xfId="0" applyFont="1" applyBorder="1" applyAlignment="1">
      <alignment horizontal="center" vertical="center"/>
    </xf>
    <xf numFmtId="0" fontId="5" fillId="0" borderId="33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2053" name="Rektangel 5" hidden="1">
          <a:extLst>
            <a:ext uri="{FF2B5EF4-FFF2-40B4-BE49-F238E27FC236}">
              <a16:creationId xmlns:a16="http://schemas.microsoft.com/office/drawing/2014/main" id="{BBB2C909-8BC4-4578-AD19-0664D9ABB85C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2" name="Autofigur 5">
          <a:extLst>
            <a:ext uri="{FF2B5EF4-FFF2-40B4-BE49-F238E27FC236}">
              <a16:creationId xmlns:a16="http://schemas.microsoft.com/office/drawing/2014/main" id="{0B4DC53E-CD58-45E9-9365-A4B06EC244E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3" name="Autofigur 5">
          <a:extLst>
            <a:ext uri="{FF2B5EF4-FFF2-40B4-BE49-F238E27FC236}">
              <a16:creationId xmlns:a16="http://schemas.microsoft.com/office/drawing/2014/main" id="{B429F8E8-4502-4321-97CE-2A43125DA22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4" name="Autofigur 5">
          <a:extLst>
            <a:ext uri="{FF2B5EF4-FFF2-40B4-BE49-F238E27FC236}">
              <a16:creationId xmlns:a16="http://schemas.microsoft.com/office/drawing/2014/main" id="{429CBA47-4589-4E83-BC82-CE8C2C90968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038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5" name="Autofigur 5">
          <a:extLst>
            <a:ext uri="{FF2B5EF4-FFF2-40B4-BE49-F238E27FC236}">
              <a16:creationId xmlns:a16="http://schemas.microsoft.com/office/drawing/2014/main" id="{B15B82A2-82CD-464A-8120-10BFD068A58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B0C5BCC-F542-48D2-B234-EA70648C1FF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63</xdr:row>
      <xdr:rowOff>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EA1CE01A-F294-4E45-B99C-647C35CFBB8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53</xdr:row>
      <xdr:rowOff>0</xdr:rowOff>
    </xdr:to>
    <xdr:sp macro="" textlink="">
      <xdr:nvSpPr>
        <xdr:cNvPr id="8" name="AutoShape 5">
          <a:extLst>
            <a:ext uri="{FF2B5EF4-FFF2-40B4-BE49-F238E27FC236}">
              <a16:creationId xmlns:a16="http://schemas.microsoft.com/office/drawing/2014/main" id="{B03193F3-FA9B-4709-ACF5-1F553F93EB8E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51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B29BCB09-DAEF-49B1-BA73-5928C582E63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47</xdr:row>
      <xdr:rowOff>0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6EA499B-7BAB-4432-A087-33B3CFFF638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5048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666C09C2-6D7D-4582-91F9-3B6E6E99B234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68096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A6528169-0FFC-4918-81D0-034F3F000408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8A4EA96E-D659-46F7-9375-446B5FC2D1A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44</xdr:row>
      <xdr:rowOff>0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F9E1E6E0-811C-4DF7-A7EA-CA905E7E5CD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45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4AD0A51D-2C37-47DF-A0AB-072925B2DFF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16" name="AutoShape 5">
          <a:extLst>
            <a:ext uri="{FF2B5EF4-FFF2-40B4-BE49-F238E27FC236}">
              <a16:creationId xmlns:a16="http://schemas.microsoft.com/office/drawing/2014/main" id="{2DFD9F48-FDB2-4D56-985C-1B7486A882F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9504F83C-EE6C-4C5F-8440-80866E370D7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8" name="AutoShape 5">
          <a:extLst>
            <a:ext uri="{FF2B5EF4-FFF2-40B4-BE49-F238E27FC236}">
              <a16:creationId xmlns:a16="http://schemas.microsoft.com/office/drawing/2014/main" id="{C4ABC97E-68EB-486B-A007-33F653FAD41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20EE7E2D-9F80-4CB4-8332-C2165F15664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20" name="AutoShape 5">
          <a:extLst>
            <a:ext uri="{FF2B5EF4-FFF2-40B4-BE49-F238E27FC236}">
              <a16:creationId xmlns:a16="http://schemas.microsoft.com/office/drawing/2014/main" id="{93726A0D-D952-4528-B8A0-65984E2D75E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37</xdr:row>
      <xdr:rowOff>0</xdr:rowOff>
    </xdr:to>
    <xdr:sp macro="" textlink="">
      <xdr:nvSpPr>
        <xdr:cNvPr id="21" name="AutoShape 5">
          <a:extLst>
            <a:ext uri="{FF2B5EF4-FFF2-40B4-BE49-F238E27FC236}">
              <a16:creationId xmlns:a16="http://schemas.microsoft.com/office/drawing/2014/main" id="{AE7E687D-D92F-44BB-AFDD-40043FA2649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2" name="AutoShape 5">
          <a:extLst>
            <a:ext uri="{FF2B5EF4-FFF2-40B4-BE49-F238E27FC236}">
              <a16:creationId xmlns:a16="http://schemas.microsoft.com/office/drawing/2014/main" id="{23B69562-0336-4A33-A0C4-8EC2F58796E1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3" name="AutoShape 5">
          <a:extLst>
            <a:ext uri="{FF2B5EF4-FFF2-40B4-BE49-F238E27FC236}">
              <a16:creationId xmlns:a16="http://schemas.microsoft.com/office/drawing/2014/main" id="{5A445AB7-2C21-470F-8C68-158A6D28BA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4" name="AutoShape 5">
          <a:extLst>
            <a:ext uri="{FF2B5EF4-FFF2-40B4-BE49-F238E27FC236}">
              <a16:creationId xmlns:a16="http://schemas.microsoft.com/office/drawing/2014/main" id="{D17ADA30-7B2E-4B60-89D1-92736FEE841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5" name="AutoShape 5">
          <a:extLst>
            <a:ext uri="{FF2B5EF4-FFF2-40B4-BE49-F238E27FC236}">
              <a16:creationId xmlns:a16="http://schemas.microsoft.com/office/drawing/2014/main" id="{2F7C05D0-D7D2-4EC1-AB33-13DC099086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6" name="AutoShape 5">
          <a:extLst>
            <a:ext uri="{FF2B5EF4-FFF2-40B4-BE49-F238E27FC236}">
              <a16:creationId xmlns:a16="http://schemas.microsoft.com/office/drawing/2014/main" id="{5933C49B-4991-4256-8A07-79D78366240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7" name="AutoShape 5">
          <a:extLst>
            <a:ext uri="{FF2B5EF4-FFF2-40B4-BE49-F238E27FC236}">
              <a16:creationId xmlns:a16="http://schemas.microsoft.com/office/drawing/2014/main" id="{5CF58A53-2F89-4B93-83A3-9B92FE2CD0F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8" name="AutoShape 5">
          <a:extLst>
            <a:ext uri="{FF2B5EF4-FFF2-40B4-BE49-F238E27FC236}">
              <a16:creationId xmlns:a16="http://schemas.microsoft.com/office/drawing/2014/main" id="{4E89D7F1-06BA-47D1-B2C5-1E2EBE24EA5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34</xdr:row>
      <xdr:rowOff>0</xdr:rowOff>
    </xdr:to>
    <xdr:sp macro="" textlink="">
      <xdr:nvSpPr>
        <xdr:cNvPr id="29" name="AutoShape 5">
          <a:extLst>
            <a:ext uri="{FF2B5EF4-FFF2-40B4-BE49-F238E27FC236}">
              <a16:creationId xmlns:a16="http://schemas.microsoft.com/office/drawing/2014/main" id="{C85FE312-6698-4C1B-8A08-D4B7BF2C3E7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1144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43</xdr:row>
      <xdr:rowOff>0</xdr:rowOff>
    </xdr:to>
    <xdr:sp macro="" textlink="">
      <xdr:nvSpPr>
        <xdr:cNvPr id="30" name="AutoShape 5">
          <a:extLst>
            <a:ext uri="{FF2B5EF4-FFF2-40B4-BE49-F238E27FC236}">
              <a16:creationId xmlns:a16="http://schemas.microsoft.com/office/drawing/2014/main" id="{A4F8CC7F-2A51-4A98-9003-A86F0D5F809D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192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42</xdr:row>
      <xdr:rowOff>76200</xdr:rowOff>
    </xdr:to>
    <xdr:sp macro="" textlink="">
      <xdr:nvSpPr>
        <xdr:cNvPr id="31" name="AutoShape 5">
          <a:extLst>
            <a:ext uri="{FF2B5EF4-FFF2-40B4-BE49-F238E27FC236}">
              <a16:creationId xmlns:a16="http://schemas.microsoft.com/office/drawing/2014/main" id="{58DB4B8C-9FFD-4E5B-9B2F-DBF5025FA3B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620000" cy="77438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Documents\Frognerkilen%20Seilforening\Tirsdagsregatta%202016\Startliste%2030.08.2016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06.06.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ier\AppData\Local\Microsoft\Windows\Temporary%20Internet%20Files\Content.IE5\9VQQSM5R\Resultatliste%2022.%2008.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ker\Documents\Frognerkilen%20Seilforening\Tirsdagsregatta%202017\Resultatliste%2020.06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5"/>
      <sheetName val="Ark1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35"/>
  <sheetViews>
    <sheetView tabSelected="1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A4" sqref="A4:K23"/>
    </sheetView>
  </sheetViews>
  <sheetFormatPr baseColWidth="10" defaultColWidth="17.28515625" defaultRowHeight="15" customHeight="1" x14ac:dyDescent="0.2"/>
  <cols>
    <col min="1" max="1" width="5.7109375" style="160" customWidth="1"/>
    <col min="2" max="2" width="19.7109375" style="160" customWidth="1"/>
    <col min="3" max="3" width="8.5703125" style="160" customWidth="1"/>
    <col min="4" max="5" width="6.140625" style="160" customWidth="1"/>
    <col min="6" max="6" width="16.85546875" style="160" customWidth="1"/>
    <col min="7" max="7" width="14.7109375" style="160" customWidth="1"/>
    <col min="8" max="8" width="8.7109375" style="160" customWidth="1"/>
    <col min="9" max="9" width="8.7109375" customWidth="1"/>
    <col min="10" max="10" width="6.7109375" customWidth="1"/>
    <col min="11" max="11" width="12.28515625" customWidth="1"/>
    <col min="12" max="15" width="9" customWidth="1"/>
    <col min="16" max="16" width="8.42578125" customWidth="1"/>
    <col min="17" max="17" width="8.7109375" customWidth="1"/>
    <col min="18" max="19" width="9.5703125" customWidth="1"/>
    <col min="20" max="20" width="12.7109375" customWidth="1"/>
    <col min="21" max="36" width="8.7109375" customWidth="1"/>
    <col min="37" max="38" width="6.7109375" style="68" customWidth="1"/>
  </cols>
  <sheetData>
    <row r="1" spans="1:38" ht="19.5" customHeight="1" x14ac:dyDescent="0.2">
      <c r="A1" s="168" t="s">
        <v>171</v>
      </c>
      <c r="B1" s="167"/>
      <c r="C1" s="169"/>
      <c r="D1" s="1"/>
      <c r="E1" s="2"/>
      <c r="F1" s="3"/>
      <c r="G1" s="3"/>
      <c r="H1" s="8"/>
      <c r="I1" s="6"/>
      <c r="J1" s="1"/>
      <c r="K1" s="5"/>
      <c r="L1" s="10"/>
      <c r="M1" s="10"/>
      <c r="N1" s="10"/>
      <c r="O1" s="10"/>
      <c r="P1" s="10"/>
      <c r="Q1" s="10"/>
      <c r="R1" s="10"/>
      <c r="S1" s="10"/>
      <c r="T1" s="10"/>
      <c r="U1" s="6"/>
      <c r="V1" s="6"/>
      <c r="W1" s="6"/>
      <c r="X1" s="6"/>
      <c r="Y1" s="6" t="s">
        <v>0</v>
      </c>
      <c r="Z1" s="6" t="s">
        <v>1</v>
      </c>
      <c r="AA1" s="6"/>
      <c r="AB1" s="13" t="s">
        <v>2</v>
      </c>
      <c r="AC1" s="14"/>
      <c r="AD1" s="13" t="s">
        <v>3</v>
      </c>
      <c r="AE1" s="14"/>
      <c r="AF1" s="14"/>
      <c r="AG1" s="6"/>
      <c r="AH1" s="6"/>
      <c r="AI1" s="6"/>
      <c r="AJ1" s="6"/>
      <c r="AK1" s="1"/>
      <c r="AL1" s="4"/>
    </row>
    <row r="2" spans="1:38" ht="19.5" customHeight="1" thickBot="1" x14ac:dyDescent="0.25">
      <c r="A2" s="11" t="s">
        <v>184</v>
      </c>
      <c r="B2" s="11"/>
      <c r="C2" s="161"/>
      <c r="D2" s="170"/>
      <c r="E2" s="2" t="s">
        <v>4</v>
      </c>
      <c r="F2" s="165"/>
      <c r="G2" s="165"/>
      <c r="H2" s="1" t="s">
        <v>5</v>
      </c>
      <c r="I2" s="6"/>
      <c r="J2" s="6"/>
      <c r="K2" s="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 t="s">
        <v>6</v>
      </c>
      <c r="Y2" s="17" t="s">
        <v>7</v>
      </c>
      <c r="Z2" s="17" t="s">
        <v>10</v>
      </c>
      <c r="AA2" s="18" t="s">
        <v>11</v>
      </c>
      <c r="AB2" s="19" t="s">
        <v>13</v>
      </c>
      <c r="AC2" s="20"/>
      <c r="AD2" s="21" t="s">
        <v>16</v>
      </c>
      <c r="AE2" s="20"/>
      <c r="AF2" s="20"/>
      <c r="AG2" s="6"/>
      <c r="AH2" s="6"/>
      <c r="AI2" s="6"/>
      <c r="AJ2" s="6"/>
      <c r="AK2" s="12"/>
      <c r="AL2" s="14"/>
    </row>
    <row r="3" spans="1:38" ht="19.5" customHeight="1" thickBot="1" x14ac:dyDescent="0.25">
      <c r="A3" s="11"/>
      <c r="B3" s="11"/>
      <c r="C3" s="161"/>
      <c r="D3" s="170"/>
      <c r="E3" s="22" t="s">
        <v>7</v>
      </c>
      <c r="F3" s="165"/>
      <c r="G3" s="165"/>
      <c r="H3" s="12">
        <v>18</v>
      </c>
      <c r="I3" s="24"/>
      <c r="J3" s="155"/>
      <c r="K3" s="15"/>
      <c r="L3" s="16"/>
      <c r="M3" s="138"/>
      <c r="N3" s="16"/>
      <c r="O3" s="16"/>
      <c r="P3" s="16"/>
      <c r="Q3" s="16"/>
      <c r="R3" s="16"/>
      <c r="S3" s="16"/>
      <c r="T3" s="16"/>
      <c r="U3" s="25"/>
      <c r="V3" s="26" t="s">
        <v>8</v>
      </c>
      <c r="W3" s="27" t="s">
        <v>9</v>
      </c>
      <c r="X3" s="28"/>
      <c r="Y3" s="261" t="s">
        <v>12</v>
      </c>
      <c r="Z3" s="262"/>
      <c r="AA3" s="262"/>
      <c r="AB3" s="263"/>
      <c r="AC3" s="261" t="s">
        <v>14</v>
      </c>
      <c r="AD3" s="262"/>
      <c r="AE3" s="262"/>
      <c r="AF3" s="263"/>
      <c r="AG3" s="261" t="s">
        <v>15</v>
      </c>
      <c r="AH3" s="262"/>
      <c r="AI3" s="262"/>
      <c r="AJ3" s="263"/>
      <c r="AK3" s="11" t="s">
        <v>22</v>
      </c>
      <c r="AL3" s="23"/>
    </row>
    <row r="4" spans="1:38" ht="26.25" customHeight="1" thickTop="1" thickBot="1" x14ac:dyDescent="0.25">
      <c r="A4" s="232" t="s">
        <v>17</v>
      </c>
      <c r="B4" s="233" t="s">
        <v>18</v>
      </c>
      <c r="C4" s="234" t="s">
        <v>19</v>
      </c>
      <c r="D4" s="259" t="s">
        <v>20</v>
      </c>
      <c r="E4" s="260"/>
      <c r="F4" s="235" t="s">
        <v>21</v>
      </c>
      <c r="G4" s="235" t="s">
        <v>27</v>
      </c>
      <c r="H4" s="236" t="s">
        <v>30</v>
      </c>
      <c r="I4" s="237" t="s">
        <v>31</v>
      </c>
      <c r="J4" s="238" t="s">
        <v>32</v>
      </c>
      <c r="K4" s="239" t="s">
        <v>33</v>
      </c>
      <c r="L4" s="108" t="s">
        <v>34</v>
      </c>
      <c r="M4" s="109" t="s">
        <v>35</v>
      </c>
      <c r="N4" s="109" t="s">
        <v>36</v>
      </c>
      <c r="O4" s="109" t="s">
        <v>37</v>
      </c>
      <c r="P4" s="109" t="s">
        <v>38</v>
      </c>
      <c r="Q4" s="109" t="s">
        <v>39</v>
      </c>
      <c r="R4" s="110" t="s">
        <v>40</v>
      </c>
      <c r="S4" s="110" t="s">
        <v>41</v>
      </c>
      <c r="T4" s="111" t="s">
        <v>42</v>
      </c>
      <c r="U4" s="30" t="s">
        <v>23</v>
      </c>
      <c r="V4" s="30" t="s">
        <v>24</v>
      </c>
      <c r="W4" s="30" t="s">
        <v>25</v>
      </c>
      <c r="X4" s="31" t="s">
        <v>26</v>
      </c>
      <c r="Y4" s="32" t="s">
        <v>23</v>
      </c>
      <c r="Z4" s="30" t="s">
        <v>24</v>
      </c>
      <c r="AA4" s="30" t="s">
        <v>25</v>
      </c>
      <c r="AB4" s="31" t="s">
        <v>26</v>
      </c>
      <c r="AC4" s="32" t="s">
        <v>23</v>
      </c>
      <c r="AD4" s="30" t="s">
        <v>24</v>
      </c>
      <c r="AE4" s="30" t="s">
        <v>25</v>
      </c>
      <c r="AF4" s="31" t="s">
        <v>26</v>
      </c>
      <c r="AG4" s="32" t="s">
        <v>23</v>
      </c>
      <c r="AH4" s="30" t="s">
        <v>24</v>
      </c>
      <c r="AI4" s="30" t="s">
        <v>25</v>
      </c>
      <c r="AJ4" s="31" t="s">
        <v>26</v>
      </c>
      <c r="AK4" s="95" t="s">
        <v>28</v>
      </c>
      <c r="AL4" s="29" t="s">
        <v>29</v>
      </c>
    </row>
    <row r="5" spans="1:38" s="83" customFormat="1" ht="12.75" customHeight="1" x14ac:dyDescent="0.2">
      <c r="A5" s="240">
        <v>1</v>
      </c>
      <c r="B5" s="199" t="s">
        <v>53</v>
      </c>
      <c r="C5" s="228" t="s">
        <v>44</v>
      </c>
      <c r="D5" s="200" t="s">
        <v>45</v>
      </c>
      <c r="E5" s="201">
        <v>11172</v>
      </c>
      <c r="F5" s="199" t="s">
        <v>169</v>
      </c>
      <c r="G5" s="231" t="s">
        <v>170</v>
      </c>
      <c r="H5" s="216" t="str">
        <f t="shared" ref="H5:H23" si="0">IF(L5&gt;0.95,"18:10","18:00")</f>
        <v>18:10</v>
      </c>
      <c r="I5" s="202">
        <v>3.6576464087644263E-2</v>
      </c>
      <c r="J5" s="36">
        <v>5.2631578947368418E-2</v>
      </c>
      <c r="K5" s="241">
        <v>90518559</v>
      </c>
      <c r="L5" s="204">
        <v>1.0999000000000001</v>
      </c>
      <c r="M5" s="205">
        <v>1.0479000000000001</v>
      </c>
      <c r="N5" s="205">
        <v>1.0819000000000001</v>
      </c>
      <c r="O5" s="205">
        <v>1.0584</v>
      </c>
      <c r="P5" s="205">
        <v>1.3572</v>
      </c>
      <c r="Q5" s="205">
        <v>1.5193000000000001</v>
      </c>
      <c r="R5" s="206">
        <f>M5/L5</f>
        <v>0.9527229748158923</v>
      </c>
      <c r="S5" s="206">
        <f t="shared" ref="S5:S23" si="1">N5/L5</f>
        <v>0.98363487589780885</v>
      </c>
      <c r="T5" s="207">
        <f t="shared" ref="T5:T23" si="2">R5*S5</f>
        <v>0.93713154509802143</v>
      </c>
      <c r="U5" s="208">
        <f t="shared" ref="U5:U23" si="3">L5</f>
        <v>1.0999000000000001</v>
      </c>
      <c r="V5" s="38">
        <f t="shared" ref="V5:V23" si="4">M5</f>
        <v>1.0479000000000001</v>
      </c>
      <c r="W5" s="209">
        <f t="shared" ref="W5:W23" si="5">N5</f>
        <v>1.0819000000000001</v>
      </c>
      <c r="X5" s="210">
        <f t="shared" ref="X5:X23" si="6">L5*T5</f>
        <v>1.030750986453314</v>
      </c>
      <c r="Y5" s="211">
        <f t="shared" ref="Y5:Y23" si="7">O5</f>
        <v>1.0584</v>
      </c>
      <c r="Z5" s="212">
        <f t="shared" ref="Z5:Z23" si="8">Y5*R5</f>
        <v>1.0083619965451405</v>
      </c>
      <c r="AA5" s="212">
        <f t="shared" ref="AA5:AA23" si="9">Y5*S5</f>
        <v>1.041079152650241</v>
      </c>
      <c r="AB5" s="210">
        <f t="shared" ref="AB5:AB23" si="10">Y5*T5</f>
        <v>0.99186002733174594</v>
      </c>
      <c r="AC5" s="211">
        <f t="shared" ref="AC5:AC23" si="11">P5</f>
        <v>1.3572</v>
      </c>
      <c r="AD5" s="212">
        <f t="shared" ref="AD5:AD23" si="12">AC5*R5</f>
        <v>1.2930356214201291</v>
      </c>
      <c r="AE5" s="212">
        <f t="shared" ref="AE5:AE23" si="13">AC5*S5</f>
        <v>1.3349892535685062</v>
      </c>
      <c r="AF5" s="210">
        <f t="shared" ref="AF5:AF23" si="14">AC5*T5</f>
        <v>1.2718749330070347</v>
      </c>
      <c r="AG5" s="211">
        <f t="shared" ref="AG5:AG23" si="15">Q5</f>
        <v>1.5193000000000001</v>
      </c>
      <c r="AH5" s="212">
        <f t="shared" ref="AH5:AH23" si="16">AG5*R5</f>
        <v>1.4474720156377852</v>
      </c>
      <c r="AI5" s="212">
        <f t="shared" ref="AI5:AI23" si="17">AG5*S5</f>
        <v>1.4944364669515411</v>
      </c>
      <c r="AJ5" s="210">
        <f t="shared" ref="AJ5:AJ23" si="18">AG5*T5</f>
        <v>1.423783956467424</v>
      </c>
      <c r="AK5" s="218" t="s">
        <v>1</v>
      </c>
      <c r="AL5" s="215" t="s">
        <v>0</v>
      </c>
    </row>
    <row r="6" spans="1:38" s="48" customFormat="1" ht="12.75" customHeight="1" x14ac:dyDescent="0.2">
      <c r="A6" s="240">
        <v>2</v>
      </c>
      <c r="B6" s="53" t="s">
        <v>76</v>
      </c>
      <c r="C6" s="174" t="s">
        <v>48</v>
      </c>
      <c r="D6" s="172" t="s">
        <v>45</v>
      </c>
      <c r="E6" s="173">
        <v>10324</v>
      </c>
      <c r="F6" s="46" t="s">
        <v>77</v>
      </c>
      <c r="G6" s="222" t="s">
        <v>83</v>
      </c>
      <c r="H6" s="153" t="str">
        <f t="shared" si="0"/>
        <v>18:00</v>
      </c>
      <c r="I6" s="35">
        <v>3.7791437240695384E-2</v>
      </c>
      <c r="J6" s="36">
        <v>0.10526315789473684</v>
      </c>
      <c r="K6" s="242">
        <v>99515260</v>
      </c>
      <c r="L6" s="116">
        <v>0.93540000000000001</v>
      </c>
      <c r="M6" s="117">
        <v>0.90310000000000001</v>
      </c>
      <c r="N6" s="131">
        <v>0.9214</v>
      </c>
      <c r="O6" s="131">
        <v>0.88700000000000001</v>
      </c>
      <c r="P6" s="131">
        <v>1.1553</v>
      </c>
      <c r="Q6" s="131">
        <v>1.2921</v>
      </c>
      <c r="R6" s="118">
        <f>O6/L6</f>
        <v>0.94825742997648066</v>
      </c>
      <c r="S6" s="118">
        <f t="shared" si="1"/>
        <v>0.98503314090228777</v>
      </c>
      <c r="T6" s="119">
        <f t="shared" si="2"/>
        <v>0.93406499463366399</v>
      </c>
      <c r="U6" s="37">
        <f t="shared" si="3"/>
        <v>0.93540000000000001</v>
      </c>
      <c r="V6" s="38">
        <f t="shared" si="4"/>
        <v>0.90310000000000001</v>
      </c>
      <c r="W6" s="38">
        <f t="shared" si="5"/>
        <v>0.9214</v>
      </c>
      <c r="X6" s="39">
        <f t="shared" si="6"/>
        <v>0.87372439598032936</v>
      </c>
      <c r="Y6" s="40">
        <f t="shared" si="7"/>
        <v>0.88700000000000001</v>
      </c>
      <c r="Z6" s="41">
        <f t="shared" si="8"/>
        <v>0.84110434038913839</v>
      </c>
      <c r="AA6" s="41">
        <f t="shared" si="9"/>
        <v>0.87372439598032925</v>
      </c>
      <c r="AB6" s="39">
        <f t="shared" si="10"/>
        <v>0.82851565024006002</v>
      </c>
      <c r="AC6" s="40">
        <f t="shared" si="11"/>
        <v>1.1553</v>
      </c>
      <c r="AD6" s="41">
        <f t="shared" si="12"/>
        <v>1.0955218088518281</v>
      </c>
      <c r="AE6" s="41">
        <f t="shared" si="13"/>
        <v>1.1380087876844132</v>
      </c>
      <c r="AF6" s="39">
        <f t="shared" si="14"/>
        <v>1.079125288300272</v>
      </c>
      <c r="AG6" s="40">
        <f t="shared" si="15"/>
        <v>1.2921</v>
      </c>
      <c r="AH6" s="41">
        <f t="shared" si="16"/>
        <v>1.2252434252726108</v>
      </c>
      <c r="AI6" s="41">
        <f t="shared" si="17"/>
        <v>1.2727613213598461</v>
      </c>
      <c r="AJ6" s="39">
        <f t="shared" si="18"/>
        <v>1.2069053795661573</v>
      </c>
      <c r="AK6" s="52" t="s">
        <v>1</v>
      </c>
      <c r="AL6" s="52" t="s">
        <v>0</v>
      </c>
    </row>
    <row r="7" spans="1:38" s="48" customFormat="1" ht="12.75" customHeight="1" x14ac:dyDescent="0.2">
      <c r="A7" s="240">
        <v>3</v>
      </c>
      <c r="B7" s="54" t="s">
        <v>138</v>
      </c>
      <c r="C7" s="33" t="s">
        <v>44</v>
      </c>
      <c r="D7" s="51" t="s">
        <v>45</v>
      </c>
      <c r="E7" s="143">
        <v>10901</v>
      </c>
      <c r="F7" s="46" t="s">
        <v>139</v>
      </c>
      <c r="G7" s="43" t="s">
        <v>140</v>
      </c>
      <c r="H7" s="34" t="str">
        <f t="shared" si="0"/>
        <v>18:10</v>
      </c>
      <c r="I7" s="35">
        <v>4.3521351851851783E-2</v>
      </c>
      <c r="J7" s="36">
        <v>0.15789473684210525</v>
      </c>
      <c r="K7" s="243">
        <v>40210011</v>
      </c>
      <c r="L7" s="116">
        <v>1.0170999999999999</v>
      </c>
      <c r="M7" s="117">
        <v>0.97589999999999999</v>
      </c>
      <c r="N7" s="117">
        <v>1.0062</v>
      </c>
      <c r="O7" s="117">
        <v>0.98719999999999997</v>
      </c>
      <c r="P7" s="117">
        <v>1.2521</v>
      </c>
      <c r="Q7" s="117">
        <v>1.3893</v>
      </c>
      <c r="R7" s="118">
        <f t="shared" ref="R7:R23" si="19">M7/L7</f>
        <v>0.95949267525317083</v>
      </c>
      <c r="S7" s="118">
        <f t="shared" si="1"/>
        <v>0.98928325631697978</v>
      </c>
      <c r="T7" s="119">
        <f t="shared" si="2"/>
        <v>0.94921003818674721</v>
      </c>
      <c r="U7" s="37">
        <f t="shared" si="3"/>
        <v>1.0170999999999999</v>
      </c>
      <c r="V7" s="38">
        <f t="shared" si="4"/>
        <v>0.97589999999999999</v>
      </c>
      <c r="W7" s="38">
        <f t="shared" si="5"/>
        <v>1.0062</v>
      </c>
      <c r="X7" s="39">
        <f t="shared" si="6"/>
        <v>0.96544152983974052</v>
      </c>
      <c r="Y7" s="40">
        <f t="shared" si="7"/>
        <v>0.98719999999999997</v>
      </c>
      <c r="Z7" s="41">
        <f t="shared" si="8"/>
        <v>0.94721116900993019</v>
      </c>
      <c r="AA7" s="41">
        <f t="shared" si="9"/>
        <v>0.97662043063612236</v>
      </c>
      <c r="AB7" s="39">
        <f t="shared" si="10"/>
        <v>0.93706014969795681</v>
      </c>
      <c r="AC7" s="40">
        <f t="shared" si="11"/>
        <v>1.2521</v>
      </c>
      <c r="AD7" s="41">
        <f t="shared" si="12"/>
        <v>1.2013807786844952</v>
      </c>
      <c r="AE7" s="41">
        <f t="shared" si="13"/>
        <v>1.2386815652344905</v>
      </c>
      <c r="AF7" s="39">
        <f t="shared" si="14"/>
        <v>1.1885058888136262</v>
      </c>
      <c r="AG7" s="40">
        <f t="shared" si="15"/>
        <v>1.3893</v>
      </c>
      <c r="AH7" s="41">
        <f t="shared" si="16"/>
        <v>1.3330231737292302</v>
      </c>
      <c r="AI7" s="41">
        <f t="shared" si="17"/>
        <v>1.37441122800118</v>
      </c>
      <c r="AJ7" s="39">
        <f t="shared" si="18"/>
        <v>1.3187375060528479</v>
      </c>
      <c r="AK7" s="42" t="s">
        <v>1</v>
      </c>
      <c r="AL7" s="42" t="s">
        <v>0</v>
      </c>
    </row>
    <row r="8" spans="1:38" s="48" customFormat="1" ht="12.75" customHeight="1" x14ac:dyDescent="0.2">
      <c r="A8" s="240">
        <v>4</v>
      </c>
      <c r="B8" s="54" t="s">
        <v>50</v>
      </c>
      <c r="C8" s="214" t="s">
        <v>44</v>
      </c>
      <c r="D8" s="51" t="s">
        <v>45</v>
      </c>
      <c r="E8" s="143">
        <v>201</v>
      </c>
      <c r="F8" s="46" t="s">
        <v>51</v>
      </c>
      <c r="G8" s="46" t="s">
        <v>52</v>
      </c>
      <c r="H8" s="154" t="str">
        <f t="shared" si="0"/>
        <v>18:00</v>
      </c>
      <c r="I8" s="35">
        <v>4.4967984308312753E-2</v>
      </c>
      <c r="J8" s="36">
        <v>0.21052631578947367</v>
      </c>
      <c r="K8" s="244">
        <v>93458224</v>
      </c>
      <c r="L8" s="116">
        <v>0.85129999999999995</v>
      </c>
      <c r="M8" s="117">
        <v>0.81769999999999998</v>
      </c>
      <c r="N8" s="117">
        <v>0.83940000000000003</v>
      </c>
      <c r="O8" s="117">
        <v>0.81579999999999997</v>
      </c>
      <c r="P8" s="117">
        <v>1.0486</v>
      </c>
      <c r="Q8" s="117">
        <v>1.1682999999999999</v>
      </c>
      <c r="R8" s="118">
        <f t="shared" si="19"/>
        <v>0.96053095266063671</v>
      </c>
      <c r="S8" s="118">
        <f t="shared" si="1"/>
        <v>0.98602137906730891</v>
      </c>
      <c r="T8" s="119">
        <f t="shared" si="2"/>
        <v>0.94710405457927704</v>
      </c>
      <c r="U8" s="37">
        <f t="shared" si="3"/>
        <v>0.85129999999999995</v>
      </c>
      <c r="V8" s="38">
        <f t="shared" si="4"/>
        <v>0.81769999999999998</v>
      </c>
      <c r="W8" s="38">
        <f t="shared" si="5"/>
        <v>0.83940000000000003</v>
      </c>
      <c r="X8" s="39">
        <f t="shared" si="6"/>
        <v>0.80626968166333846</v>
      </c>
      <c r="Y8" s="40">
        <f t="shared" si="7"/>
        <v>0.81579999999999997</v>
      </c>
      <c r="Z8" s="41">
        <f t="shared" si="8"/>
        <v>0.78360115118054741</v>
      </c>
      <c r="AA8" s="41">
        <f t="shared" si="9"/>
        <v>0.80439624104311058</v>
      </c>
      <c r="AB8" s="39">
        <f t="shared" si="10"/>
        <v>0.77264748772577418</v>
      </c>
      <c r="AC8" s="40">
        <f t="shared" si="11"/>
        <v>1.0486</v>
      </c>
      <c r="AD8" s="41">
        <f t="shared" si="12"/>
        <v>1.0072127569599436</v>
      </c>
      <c r="AE8" s="41">
        <f t="shared" si="13"/>
        <v>1.0339420180899801</v>
      </c>
      <c r="AF8" s="39">
        <f t="shared" si="14"/>
        <v>0.99313331163182994</v>
      </c>
      <c r="AG8" s="40">
        <f t="shared" si="15"/>
        <v>1.1682999999999999</v>
      </c>
      <c r="AH8" s="41">
        <f t="shared" si="16"/>
        <v>1.1221883119934217</v>
      </c>
      <c r="AI8" s="41">
        <f t="shared" si="17"/>
        <v>1.151968777164337</v>
      </c>
      <c r="AJ8" s="39">
        <f t="shared" si="18"/>
        <v>1.1065016669649692</v>
      </c>
      <c r="AK8" s="42" t="s">
        <v>0</v>
      </c>
      <c r="AL8" s="42" t="s">
        <v>0</v>
      </c>
    </row>
    <row r="9" spans="1:38" s="48" customFormat="1" ht="12.75" customHeight="1" x14ac:dyDescent="0.2">
      <c r="A9" s="240">
        <v>5</v>
      </c>
      <c r="B9" s="54" t="s">
        <v>173</v>
      </c>
      <c r="C9" s="33" t="s">
        <v>44</v>
      </c>
      <c r="D9" s="51" t="s">
        <v>45</v>
      </c>
      <c r="E9" s="143">
        <v>14784</v>
      </c>
      <c r="F9" s="46" t="s">
        <v>174</v>
      </c>
      <c r="G9" s="46" t="s">
        <v>175</v>
      </c>
      <c r="H9" s="154" t="str">
        <f t="shared" si="0"/>
        <v>18:10</v>
      </c>
      <c r="I9" s="35">
        <v>4.6789320601851814E-2</v>
      </c>
      <c r="J9" s="36">
        <v>0.26315789473684209</v>
      </c>
      <c r="K9" s="242">
        <v>92057626</v>
      </c>
      <c r="L9" s="116">
        <v>0.95909999999999995</v>
      </c>
      <c r="M9" s="117">
        <v>0.90239999999999998</v>
      </c>
      <c r="N9" s="117">
        <v>0.94040000000000001</v>
      </c>
      <c r="O9" s="117">
        <v>0.91069999999999995</v>
      </c>
      <c r="P9" s="117">
        <v>1.1822999999999999</v>
      </c>
      <c r="Q9" s="117">
        <v>1.3191999999999999</v>
      </c>
      <c r="R9" s="118">
        <f t="shared" si="19"/>
        <v>0.94088207694713799</v>
      </c>
      <c r="S9" s="118">
        <f t="shared" si="1"/>
        <v>0.98050255447815671</v>
      </c>
      <c r="T9" s="119">
        <f t="shared" si="2"/>
        <v>0.92253727990938239</v>
      </c>
      <c r="U9" s="37">
        <f t="shared" si="3"/>
        <v>0.95909999999999995</v>
      </c>
      <c r="V9" s="38">
        <f t="shared" si="4"/>
        <v>0.90239999999999998</v>
      </c>
      <c r="W9" s="38">
        <f t="shared" si="5"/>
        <v>0.94040000000000001</v>
      </c>
      <c r="X9" s="39">
        <f t="shared" si="6"/>
        <v>0.88480550516108858</v>
      </c>
      <c r="Y9" s="40">
        <f t="shared" si="7"/>
        <v>0.91069999999999995</v>
      </c>
      <c r="Z9" s="41">
        <f t="shared" si="8"/>
        <v>0.8568613074757585</v>
      </c>
      <c r="AA9" s="41">
        <f t="shared" si="9"/>
        <v>0.89294367636325722</v>
      </c>
      <c r="AB9" s="39">
        <f t="shared" si="10"/>
        <v>0.84015470081347454</v>
      </c>
      <c r="AC9" s="40">
        <f t="shared" si="11"/>
        <v>1.1822999999999999</v>
      </c>
      <c r="AD9" s="41">
        <f t="shared" si="12"/>
        <v>1.1124048795746011</v>
      </c>
      <c r="AE9" s="41">
        <f t="shared" si="13"/>
        <v>1.1592481701595245</v>
      </c>
      <c r="AF9" s="39">
        <f t="shared" si="14"/>
        <v>1.0907158260368628</v>
      </c>
      <c r="AG9" s="40">
        <f t="shared" si="15"/>
        <v>1.3191999999999999</v>
      </c>
      <c r="AH9" s="41">
        <f t="shared" si="16"/>
        <v>1.2412116359086645</v>
      </c>
      <c r="AI9" s="41">
        <f t="shared" si="17"/>
        <v>1.2934789698675841</v>
      </c>
      <c r="AJ9" s="39">
        <f t="shared" si="18"/>
        <v>1.2170111796564571</v>
      </c>
      <c r="AK9" s="52" t="s">
        <v>1</v>
      </c>
      <c r="AL9" s="52" t="s">
        <v>0</v>
      </c>
    </row>
    <row r="10" spans="1:38" s="48" customFormat="1" ht="12.75" customHeight="1" x14ac:dyDescent="0.2">
      <c r="A10" s="240">
        <v>6</v>
      </c>
      <c r="B10" s="137" t="s">
        <v>165</v>
      </c>
      <c r="C10" s="47" t="s">
        <v>44</v>
      </c>
      <c r="D10" s="51" t="s">
        <v>45</v>
      </c>
      <c r="E10" s="143">
        <v>8724</v>
      </c>
      <c r="F10" s="46" t="s">
        <v>166</v>
      </c>
      <c r="G10" s="43" t="s">
        <v>167</v>
      </c>
      <c r="H10" s="34" t="str">
        <f t="shared" si="0"/>
        <v>18:10</v>
      </c>
      <c r="I10" s="35">
        <v>4.8190187261604421E-2</v>
      </c>
      <c r="J10" s="36">
        <v>0.31578947368421051</v>
      </c>
      <c r="K10" s="242">
        <v>90691690</v>
      </c>
      <c r="L10" s="116">
        <v>0.95520000000000005</v>
      </c>
      <c r="M10" s="117">
        <v>0.9133</v>
      </c>
      <c r="N10" s="117">
        <v>0.94350000000000001</v>
      </c>
      <c r="O10" s="117">
        <v>0.90900000000000003</v>
      </c>
      <c r="P10" s="117">
        <v>1.1811</v>
      </c>
      <c r="Q10" s="117">
        <v>1.3177000000000001</v>
      </c>
      <c r="R10" s="118">
        <f t="shared" si="19"/>
        <v>0.95613484087102174</v>
      </c>
      <c r="S10" s="118">
        <f t="shared" si="1"/>
        <v>0.98775125628140703</v>
      </c>
      <c r="T10" s="119">
        <f t="shared" si="2"/>
        <v>0.94442339024477495</v>
      </c>
      <c r="U10" s="37">
        <f t="shared" si="3"/>
        <v>0.95520000000000005</v>
      </c>
      <c r="V10" s="38">
        <f t="shared" si="4"/>
        <v>0.9133</v>
      </c>
      <c r="W10" s="38">
        <f t="shared" si="5"/>
        <v>0.94350000000000001</v>
      </c>
      <c r="X10" s="39">
        <f t="shared" si="6"/>
        <v>0.90211322236180913</v>
      </c>
      <c r="Y10" s="40">
        <f t="shared" si="7"/>
        <v>0.90900000000000003</v>
      </c>
      <c r="Z10" s="41">
        <f t="shared" si="8"/>
        <v>0.86912657035175878</v>
      </c>
      <c r="AA10" s="41">
        <f t="shared" si="9"/>
        <v>0.89786589195979905</v>
      </c>
      <c r="AB10" s="39">
        <f t="shared" si="10"/>
        <v>0.85848086173250049</v>
      </c>
      <c r="AC10" s="40">
        <f t="shared" si="11"/>
        <v>1.1811</v>
      </c>
      <c r="AD10" s="41">
        <f t="shared" si="12"/>
        <v>1.1292908605527638</v>
      </c>
      <c r="AE10" s="41">
        <f t="shared" si="13"/>
        <v>1.1666330087939698</v>
      </c>
      <c r="AF10" s="39">
        <f t="shared" si="14"/>
        <v>1.1154584662181037</v>
      </c>
      <c r="AG10" s="40">
        <f t="shared" si="15"/>
        <v>1.3177000000000001</v>
      </c>
      <c r="AH10" s="41">
        <f t="shared" si="16"/>
        <v>1.2598988798157453</v>
      </c>
      <c r="AI10" s="41">
        <f t="shared" si="17"/>
        <v>1.3015598304020102</v>
      </c>
      <c r="AJ10" s="39">
        <f t="shared" si="18"/>
        <v>1.2444667013255399</v>
      </c>
      <c r="AK10" s="42" t="s">
        <v>0</v>
      </c>
      <c r="AL10" s="42" t="s">
        <v>1</v>
      </c>
    </row>
    <row r="11" spans="1:38" s="48" customFormat="1" ht="12.75" customHeight="1" x14ac:dyDescent="0.2">
      <c r="A11" s="240">
        <v>7</v>
      </c>
      <c r="B11" s="54" t="s">
        <v>49</v>
      </c>
      <c r="C11" s="33" t="s">
        <v>44</v>
      </c>
      <c r="D11" s="51" t="s">
        <v>45</v>
      </c>
      <c r="E11" s="143">
        <v>203</v>
      </c>
      <c r="F11" s="46" t="s">
        <v>51</v>
      </c>
      <c r="G11" s="43" t="s">
        <v>54</v>
      </c>
      <c r="H11" s="34" t="str">
        <f t="shared" si="0"/>
        <v>18:00</v>
      </c>
      <c r="I11" s="35">
        <v>4.8522977643519087E-2</v>
      </c>
      <c r="J11" s="36">
        <v>0.36842105263157893</v>
      </c>
      <c r="K11" s="242">
        <v>91649715</v>
      </c>
      <c r="L11" s="116">
        <v>0.85129999999999995</v>
      </c>
      <c r="M11" s="117">
        <v>0.81769999999999998</v>
      </c>
      <c r="N11" s="117">
        <v>0.83940000000000003</v>
      </c>
      <c r="O11" s="117">
        <v>0.81579999999999997</v>
      </c>
      <c r="P11" s="117">
        <v>1.0486</v>
      </c>
      <c r="Q11" s="117">
        <v>1.1682999999999999</v>
      </c>
      <c r="R11" s="118">
        <f t="shared" si="19"/>
        <v>0.96053095266063671</v>
      </c>
      <c r="S11" s="118">
        <f t="shared" si="1"/>
        <v>0.98602137906730891</v>
      </c>
      <c r="T11" s="119">
        <f t="shared" si="2"/>
        <v>0.94710405457927704</v>
      </c>
      <c r="U11" s="37">
        <f t="shared" si="3"/>
        <v>0.85129999999999995</v>
      </c>
      <c r="V11" s="38">
        <f t="shared" si="4"/>
        <v>0.81769999999999998</v>
      </c>
      <c r="W11" s="38">
        <f t="shared" si="5"/>
        <v>0.83940000000000003</v>
      </c>
      <c r="X11" s="39">
        <f t="shared" si="6"/>
        <v>0.80626968166333846</v>
      </c>
      <c r="Y11" s="40">
        <f t="shared" si="7"/>
        <v>0.81579999999999997</v>
      </c>
      <c r="Z11" s="41">
        <f t="shared" si="8"/>
        <v>0.78360115118054741</v>
      </c>
      <c r="AA11" s="41">
        <f t="shared" si="9"/>
        <v>0.80439624104311058</v>
      </c>
      <c r="AB11" s="39">
        <f t="shared" si="10"/>
        <v>0.77264748772577418</v>
      </c>
      <c r="AC11" s="40">
        <f t="shared" si="11"/>
        <v>1.0486</v>
      </c>
      <c r="AD11" s="41">
        <f t="shared" si="12"/>
        <v>1.0072127569599436</v>
      </c>
      <c r="AE11" s="41">
        <f t="shared" si="13"/>
        <v>1.0339420180899801</v>
      </c>
      <c r="AF11" s="39">
        <f t="shared" si="14"/>
        <v>0.99313331163182994</v>
      </c>
      <c r="AG11" s="40">
        <f t="shared" si="15"/>
        <v>1.1682999999999999</v>
      </c>
      <c r="AH11" s="41">
        <f t="shared" si="16"/>
        <v>1.1221883119934217</v>
      </c>
      <c r="AI11" s="41">
        <f t="shared" si="17"/>
        <v>1.151968777164337</v>
      </c>
      <c r="AJ11" s="39">
        <f t="shared" si="18"/>
        <v>1.1065016669649692</v>
      </c>
      <c r="AK11" s="42" t="s">
        <v>0</v>
      </c>
      <c r="AL11" s="42" t="s">
        <v>1</v>
      </c>
    </row>
    <row r="12" spans="1:38" s="48" customFormat="1" ht="12.75" customHeight="1" x14ac:dyDescent="0.2">
      <c r="A12" s="240">
        <v>8</v>
      </c>
      <c r="B12" s="54" t="s">
        <v>134</v>
      </c>
      <c r="C12" s="33" t="s">
        <v>48</v>
      </c>
      <c r="D12" s="51" t="s">
        <v>45</v>
      </c>
      <c r="E12" s="156">
        <v>11655</v>
      </c>
      <c r="F12" s="46" t="s">
        <v>107</v>
      </c>
      <c r="G12" s="46" t="s">
        <v>108</v>
      </c>
      <c r="H12" s="34" t="str">
        <f t="shared" si="0"/>
        <v>18:10</v>
      </c>
      <c r="I12" s="35">
        <v>5.0565222222222199E-2</v>
      </c>
      <c r="J12" s="36">
        <v>0.42105263157894735</v>
      </c>
      <c r="K12" s="242">
        <v>48093395</v>
      </c>
      <c r="L12" s="126">
        <v>1.0021</v>
      </c>
      <c r="M12" s="117">
        <v>0.96299999999999997</v>
      </c>
      <c r="N12" s="117">
        <v>0.99180000000000001</v>
      </c>
      <c r="O12" s="117">
        <v>0.95640000000000003</v>
      </c>
      <c r="P12" s="117">
        <v>1.2359</v>
      </c>
      <c r="Q12" s="117">
        <v>1.3774999999999999</v>
      </c>
      <c r="R12" s="118">
        <f t="shared" si="19"/>
        <v>0.96098193793034625</v>
      </c>
      <c r="S12" s="118">
        <f t="shared" si="1"/>
        <v>0.9897215846721884</v>
      </c>
      <c r="T12" s="119">
        <f t="shared" si="2"/>
        <v>0.95110456644977293</v>
      </c>
      <c r="U12" s="37">
        <f t="shared" si="3"/>
        <v>1.0021</v>
      </c>
      <c r="V12" s="38">
        <f t="shared" si="4"/>
        <v>0.96299999999999997</v>
      </c>
      <c r="W12" s="38">
        <f t="shared" si="5"/>
        <v>0.99180000000000001</v>
      </c>
      <c r="X12" s="39">
        <f t="shared" si="6"/>
        <v>0.95310188603931745</v>
      </c>
      <c r="Y12" s="40">
        <f t="shared" si="7"/>
        <v>0.95640000000000003</v>
      </c>
      <c r="Z12" s="41">
        <f t="shared" si="8"/>
        <v>0.91908312543658321</v>
      </c>
      <c r="AA12" s="41">
        <f t="shared" si="9"/>
        <v>0.94656972358048097</v>
      </c>
      <c r="AB12" s="39">
        <f t="shared" si="10"/>
        <v>0.9096364073525629</v>
      </c>
      <c r="AC12" s="40">
        <f t="shared" si="11"/>
        <v>1.2359</v>
      </c>
      <c r="AD12" s="41">
        <f t="shared" si="12"/>
        <v>1.1876775770881149</v>
      </c>
      <c r="AE12" s="41">
        <f t="shared" si="13"/>
        <v>1.2231969064963577</v>
      </c>
      <c r="AF12" s="39">
        <f t="shared" si="14"/>
        <v>1.1754701336752744</v>
      </c>
      <c r="AG12" s="40">
        <f t="shared" si="15"/>
        <v>1.3774999999999999</v>
      </c>
      <c r="AH12" s="41">
        <f t="shared" si="16"/>
        <v>1.3237526194990519</v>
      </c>
      <c r="AI12" s="41">
        <f t="shared" si="17"/>
        <v>1.3633414828859394</v>
      </c>
      <c r="AJ12" s="39">
        <f t="shared" si="18"/>
        <v>1.3101465402845622</v>
      </c>
      <c r="AK12" s="52" t="s">
        <v>1</v>
      </c>
      <c r="AL12" s="52" t="s">
        <v>0</v>
      </c>
    </row>
    <row r="13" spans="1:38" s="48" customFormat="1" ht="12.75" customHeight="1" x14ac:dyDescent="0.2">
      <c r="A13" s="240">
        <v>9</v>
      </c>
      <c r="B13" s="54" t="s">
        <v>180</v>
      </c>
      <c r="C13" s="33" t="s">
        <v>48</v>
      </c>
      <c r="D13" s="63" t="s">
        <v>45</v>
      </c>
      <c r="E13" s="144">
        <v>13911</v>
      </c>
      <c r="F13" s="46" t="s">
        <v>181</v>
      </c>
      <c r="G13" s="46" t="s">
        <v>182</v>
      </c>
      <c r="H13" s="34" t="str">
        <f t="shared" si="0"/>
        <v>18:10</v>
      </c>
      <c r="I13" s="35">
        <v>5.2305166666666583E-2</v>
      </c>
      <c r="J13" s="36">
        <v>0.47368421052631576</v>
      </c>
      <c r="K13" s="244">
        <v>97531861</v>
      </c>
      <c r="L13" s="116">
        <v>1.0328999999999999</v>
      </c>
      <c r="M13" s="117">
        <v>0.96330000000000005</v>
      </c>
      <c r="N13" s="117">
        <v>1.0169999999999999</v>
      </c>
      <c r="O13" s="117">
        <v>1.0056</v>
      </c>
      <c r="P13" s="117">
        <v>1.2745</v>
      </c>
      <c r="Q13" s="117">
        <v>1.4149</v>
      </c>
      <c r="R13" s="118">
        <f t="shared" si="19"/>
        <v>0.93261690386291041</v>
      </c>
      <c r="S13" s="118">
        <f t="shared" si="1"/>
        <v>0.98460644786523377</v>
      </c>
      <c r="T13" s="119">
        <f t="shared" si="2"/>
        <v>0.91826061693153238</v>
      </c>
      <c r="U13" s="37">
        <f t="shared" si="3"/>
        <v>1.0328999999999999</v>
      </c>
      <c r="V13" s="38">
        <f t="shared" si="4"/>
        <v>0.96330000000000005</v>
      </c>
      <c r="W13" s="38">
        <f t="shared" si="5"/>
        <v>1.0169999999999999</v>
      </c>
      <c r="X13" s="39">
        <f t="shared" si="6"/>
        <v>0.94847139122857971</v>
      </c>
      <c r="Y13" s="40">
        <f t="shared" si="7"/>
        <v>1.0056</v>
      </c>
      <c r="Z13" s="41">
        <f t="shared" si="8"/>
        <v>0.9378395585245427</v>
      </c>
      <c r="AA13" s="41">
        <f t="shared" si="9"/>
        <v>0.99012024397327913</v>
      </c>
      <c r="AB13" s="39">
        <f t="shared" si="10"/>
        <v>0.92340287638634899</v>
      </c>
      <c r="AC13" s="40">
        <f t="shared" si="11"/>
        <v>1.2745</v>
      </c>
      <c r="AD13" s="41">
        <f t="shared" si="12"/>
        <v>1.1886202439732794</v>
      </c>
      <c r="AE13" s="41">
        <f t="shared" si="13"/>
        <v>1.2548809178042404</v>
      </c>
      <c r="AF13" s="39">
        <f t="shared" si="14"/>
        <v>1.170323156279238</v>
      </c>
      <c r="AG13" s="40">
        <f t="shared" si="15"/>
        <v>1.4149</v>
      </c>
      <c r="AH13" s="41">
        <f t="shared" si="16"/>
        <v>1.3195596572756321</v>
      </c>
      <c r="AI13" s="41">
        <f t="shared" si="17"/>
        <v>1.3931196630845193</v>
      </c>
      <c r="AJ13" s="39">
        <f t="shared" si="18"/>
        <v>1.2992469468964252</v>
      </c>
      <c r="AK13" s="42" t="s">
        <v>1</v>
      </c>
      <c r="AL13" s="42" t="s">
        <v>0</v>
      </c>
    </row>
    <row r="14" spans="1:38" s="48" customFormat="1" ht="12.75" customHeight="1" x14ac:dyDescent="0.2">
      <c r="A14" s="240">
        <v>10</v>
      </c>
      <c r="B14" s="54" t="s">
        <v>102</v>
      </c>
      <c r="C14" s="33" t="s">
        <v>44</v>
      </c>
      <c r="D14" s="55" t="s">
        <v>45</v>
      </c>
      <c r="E14" s="144">
        <v>9999</v>
      </c>
      <c r="F14" s="46" t="s">
        <v>103</v>
      </c>
      <c r="G14" s="46" t="s">
        <v>183</v>
      </c>
      <c r="H14" s="34" t="str">
        <f t="shared" si="0"/>
        <v>18:10</v>
      </c>
      <c r="I14" s="35">
        <v>5.6531944444444336E-2</v>
      </c>
      <c r="J14" s="36">
        <v>0.52631578947368418</v>
      </c>
      <c r="K14" s="244">
        <v>90981508</v>
      </c>
      <c r="L14" s="116">
        <v>0.98070000000000002</v>
      </c>
      <c r="M14" s="117">
        <v>0.94689999999999996</v>
      </c>
      <c r="N14" s="117">
        <v>0.97040000000000004</v>
      </c>
      <c r="O14" s="117">
        <v>0.93</v>
      </c>
      <c r="P14" s="117">
        <v>1.2104999999999999</v>
      </c>
      <c r="Q14" s="117">
        <v>1.3563000000000001</v>
      </c>
      <c r="R14" s="118">
        <f t="shared" si="19"/>
        <v>0.96553482206587127</v>
      </c>
      <c r="S14" s="118">
        <f t="shared" si="1"/>
        <v>0.98949729784847562</v>
      </c>
      <c r="T14" s="119">
        <f t="shared" si="2"/>
        <v>0.95539409741278836</v>
      </c>
      <c r="U14" s="37">
        <f t="shared" si="3"/>
        <v>0.98070000000000002</v>
      </c>
      <c r="V14" s="38">
        <f t="shared" si="4"/>
        <v>0.94689999999999996</v>
      </c>
      <c r="W14" s="38">
        <f t="shared" si="5"/>
        <v>0.97040000000000004</v>
      </c>
      <c r="X14" s="39">
        <f t="shared" si="6"/>
        <v>0.93695499133272153</v>
      </c>
      <c r="Y14" s="40">
        <f t="shared" si="7"/>
        <v>0.93</v>
      </c>
      <c r="Z14" s="41">
        <f t="shared" si="8"/>
        <v>0.89794738452126033</v>
      </c>
      <c r="AA14" s="41">
        <f t="shared" si="9"/>
        <v>0.92023248699908233</v>
      </c>
      <c r="AB14" s="39">
        <f t="shared" si="10"/>
        <v>0.88851651059389325</v>
      </c>
      <c r="AC14" s="40">
        <f t="shared" si="11"/>
        <v>1.2104999999999999</v>
      </c>
      <c r="AD14" s="41">
        <f t="shared" si="12"/>
        <v>1.168779902110737</v>
      </c>
      <c r="AE14" s="41">
        <f t="shared" si="13"/>
        <v>1.1977864790455797</v>
      </c>
      <c r="AF14" s="39">
        <f t="shared" si="14"/>
        <v>1.1565045549181803</v>
      </c>
      <c r="AG14" s="40">
        <f t="shared" si="15"/>
        <v>1.3563000000000001</v>
      </c>
      <c r="AH14" s="41">
        <f t="shared" si="16"/>
        <v>1.3095548791679412</v>
      </c>
      <c r="AI14" s="41">
        <f t="shared" si="17"/>
        <v>1.3420551850718876</v>
      </c>
      <c r="AJ14" s="39">
        <f t="shared" si="18"/>
        <v>1.2958010143209648</v>
      </c>
      <c r="AK14" s="42" t="s">
        <v>1</v>
      </c>
      <c r="AL14" s="42" t="s">
        <v>0</v>
      </c>
    </row>
    <row r="15" spans="1:38" s="48" customFormat="1" ht="12.75" customHeight="1" x14ac:dyDescent="0.2">
      <c r="A15" s="240">
        <v>11</v>
      </c>
      <c r="B15" s="54" t="s">
        <v>57</v>
      </c>
      <c r="C15" s="33" t="s">
        <v>44</v>
      </c>
      <c r="D15" s="51" t="s">
        <v>45</v>
      </c>
      <c r="E15" s="143">
        <v>11620</v>
      </c>
      <c r="F15" s="46" t="s">
        <v>155</v>
      </c>
      <c r="G15" s="43" t="s">
        <v>156</v>
      </c>
      <c r="H15" s="154" t="str">
        <f t="shared" si="0"/>
        <v>18:10</v>
      </c>
      <c r="I15" s="35">
        <v>5.656159531217244E-2</v>
      </c>
      <c r="J15" s="36">
        <v>0.57894736842105265</v>
      </c>
      <c r="K15" s="242">
        <v>97723926</v>
      </c>
      <c r="L15" s="116">
        <v>1.0071000000000001</v>
      </c>
      <c r="M15" s="117">
        <v>0.97</v>
      </c>
      <c r="N15" s="117">
        <v>0.99670000000000003</v>
      </c>
      <c r="O15" s="117">
        <v>0.9748</v>
      </c>
      <c r="P15" s="117">
        <v>1.2434000000000001</v>
      </c>
      <c r="Q15" s="117">
        <v>1.3764000000000001</v>
      </c>
      <c r="R15" s="118">
        <f t="shared" si="19"/>
        <v>0.96316155297388528</v>
      </c>
      <c r="S15" s="118">
        <f t="shared" si="1"/>
        <v>0.98967331943203252</v>
      </c>
      <c r="T15" s="119">
        <f t="shared" si="2"/>
        <v>0.95321529128097648</v>
      </c>
      <c r="U15" s="37">
        <f t="shared" si="3"/>
        <v>1.0071000000000001</v>
      </c>
      <c r="V15" s="38">
        <f t="shared" si="4"/>
        <v>0.97</v>
      </c>
      <c r="W15" s="38">
        <f t="shared" si="5"/>
        <v>0.99670000000000003</v>
      </c>
      <c r="X15" s="39">
        <f t="shared" si="6"/>
        <v>0.95998311984907148</v>
      </c>
      <c r="Y15" s="40">
        <f t="shared" si="7"/>
        <v>0.9748</v>
      </c>
      <c r="Z15" s="41">
        <f t="shared" si="8"/>
        <v>0.9388898818389434</v>
      </c>
      <c r="AA15" s="41">
        <f t="shared" si="9"/>
        <v>0.96473355178234532</v>
      </c>
      <c r="AB15" s="39">
        <f t="shared" si="10"/>
        <v>0.92919426594069587</v>
      </c>
      <c r="AC15" s="40">
        <f t="shared" si="11"/>
        <v>1.2434000000000001</v>
      </c>
      <c r="AD15" s="41">
        <f t="shared" si="12"/>
        <v>1.1975950749677291</v>
      </c>
      <c r="AE15" s="41">
        <f t="shared" si="13"/>
        <v>1.2305598053817892</v>
      </c>
      <c r="AF15" s="39">
        <f t="shared" si="14"/>
        <v>1.1852278931787663</v>
      </c>
      <c r="AG15" s="40">
        <f t="shared" si="15"/>
        <v>1.3764000000000001</v>
      </c>
      <c r="AH15" s="41">
        <f t="shared" si="16"/>
        <v>1.3256955615132557</v>
      </c>
      <c r="AI15" s="41">
        <f t="shared" si="17"/>
        <v>1.3621863568662496</v>
      </c>
      <c r="AJ15" s="39">
        <f t="shared" si="18"/>
        <v>1.3120055269191362</v>
      </c>
      <c r="AK15" s="42" t="s">
        <v>1</v>
      </c>
      <c r="AL15" s="42" t="s">
        <v>0</v>
      </c>
    </row>
    <row r="16" spans="1:38" s="48" customFormat="1" ht="12.75" customHeight="1" x14ac:dyDescent="0.2">
      <c r="A16" s="240">
        <v>12</v>
      </c>
      <c r="B16" s="54" t="s">
        <v>82</v>
      </c>
      <c r="C16" s="33" t="s">
        <v>44</v>
      </c>
      <c r="D16" s="51" t="s">
        <v>45</v>
      </c>
      <c r="E16" s="143">
        <v>12502</v>
      </c>
      <c r="F16" s="33" t="s">
        <v>109</v>
      </c>
      <c r="G16" s="33" t="s">
        <v>110</v>
      </c>
      <c r="H16" s="34" t="str">
        <f t="shared" si="0"/>
        <v>18:10</v>
      </c>
      <c r="I16" s="35">
        <v>5.7625819444444379E-2</v>
      </c>
      <c r="J16" s="36">
        <v>0.63157894736842102</v>
      </c>
      <c r="K16" s="245">
        <v>48018918</v>
      </c>
      <c r="L16" s="134">
        <v>1.0223</v>
      </c>
      <c r="M16" s="118">
        <v>0.98480000000000001</v>
      </c>
      <c r="N16" s="118">
        <v>1.0089999999999999</v>
      </c>
      <c r="O16" s="118">
        <v>0.99239999999999995</v>
      </c>
      <c r="P16" s="118">
        <v>1.2578</v>
      </c>
      <c r="Q16" s="118">
        <v>1.3972</v>
      </c>
      <c r="R16" s="118">
        <f t="shared" si="19"/>
        <v>0.96331800841240345</v>
      </c>
      <c r="S16" s="118">
        <f t="shared" si="1"/>
        <v>0.98699012031693234</v>
      </c>
      <c r="T16" s="119">
        <f t="shared" si="2"/>
        <v>0.95078535702642575</v>
      </c>
      <c r="U16" s="37">
        <f t="shared" si="3"/>
        <v>1.0223</v>
      </c>
      <c r="V16" s="38">
        <f t="shared" si="4"/>
        <v>0.98480000000000001</v>
      </c>
      <c r="W16" s="38">
        <f t="shared" si="5"/>
        <v>1.0089999999999999</v>
      </c>
      <c r="X16" s="39">
        <f t="shared" si="6"/>
        <v>0.97198787048811508</v>
      </c>
      <c r="Y16" s="40">
        <f t="shared" si="7"/>
        <v>0.99239999999999995</v>
      </c>
      <c r="Z16" s="41">
        <f t="shared" si="8"/>
        <v>0.95599679154846917</v>
      </c>
      <c r="AA16" s="41">
        <f t="shared" si="9"/>
        <v>0.97948899540252365</v>
      </c>
      <c r="AB16" s="39">
        <f t="shared" si="10"/>
        <v>0.94355938831302488</v>
      </c>
      <c r="AC16" s="40">
        <f t="shared" si="11"/>
        <v>1.2578</v>
      </c>
      <c r="AD16" s="41">
        <f t="shared" si="12"/>
        <v>1.2116613909811211</v>
      </c>
      <c r="AE16" s="41">
        <f t="shared" si="13"/>
        <v>1.2414361733346375</v>
      </c>
      <c r="AF16" s="39">
        <f t="shared" si="14"/>
        <v>1.1958978220678382</v>
      </c>
      <c r="AG16" s="40">
        <f t="shared" si="15"/>
        <v>1.3972</v>
      </c>
      <c r="AH16" s="41">
        <f t="shared" si="16"/>
        <v>1.3459479213538101</v>
      </c>
      <c r="AI16" s="41">
        <f t="shared" si="17"/>
        <v>1.3790225961068179</v>
      </c>
      <c r="AJ16" s="39">
        <f t="shared" si="18"/>
        <v>1.328437300837322</v>
      </c>
      <c r="AK16" s="52" t="s">
        <v>1</v>
      </c>
      <c r="AL16" s="52" t="s">
        <v>0</v>
      </c>
    </row>
    <row r="17" spans="1:38" s="83" customFormat="1" ht="12.75" customHeight="1" x14ac:dyDescent="0.2">
      <c r="A17" s="240">
        <v>13</v>
      </c>
      <c r="B17" s="199" t="s">
        <v>147</v>
      </c>
      <c r="C17" s="219" t="s">
        <v>44</v>
      </c>
      <c r="D17" s="200" t="s">
        <v>45</v>
      </c>
      <c r="E17" s="201">
        <v>88</v>
      </c>
      <c r="F17" s="220" t="s">
        <v>124</v>
      </c>
      <c r="G17" s="227" t="s">
        <v>112</v>
      </c>
      <c r="H17" s="221" t="str">
        <f t="shared" si="0"/>
        <v>18:10</v>
      </c>
      <c r="I17" s="202">
        <v>5.9876653935185015E-2</v>
      </c>
      <c r="J17" s="36">
        <v>0.68421052631578949</v>
      </c>
      <c r="K17" s="241">
        <v>40290565</v>
      </c>
      <c r="L17" s="204">
        <v>1.02</v>
      </c>
      <c r="M17" s="205">
        <v>0.97370000000000001</v>
      </c>
      <c r="N17" s="205">
        <v>1.004</v>
      </c>
      <c r="O17" s="205">
        <v>0.99429999999999996</v>
      </c>
      <c r="P17" s="205">
        <v>1.2539</v>
      </c>
      <c r="Q17" s="205">
        <v>1.3888</v>
      </c>
      <c r="R17" s="206">
        <f t="shared" si="19"/>
        <v>0.95460784313725489</v>
      </c>
      <c r="S17" s="206">
        <f t="shared" si="1"/>
        <v>0.98431372549019602</v>
      </c>
      <c r="T17" s="207">
        <f t="shared" si="2"/>
        <v>0.93963360246059202</v>
      </c>
      <c r="U17" s="208">
        <f t="shared" si="3"/>
        <v>1.02</v>
      </c>
      <c r="V17" s="209">
        <f t="shared" si="4"/>
        <v>0.97370000000000001</v>
      </c>
      <c r="W17" s="209">
        <f t="shared" si="5"/>
        <v>1.004</v>
      </c>
      <c r="X17" s="210">
        <f t="shared" si="6"/>
        <v>0.95842627450980389</v>
      </c>
      <c r="Y17" s="211">
        <f t="shared" si="7"/>
        <v>0.99429999999999996</v>
      </c>
      <c r="Z17" s="212">
        <f t="shared" si="8"/>
        <v>0.94916657843137253</v>
      </c>
      <c r="AA17" s="212">
        <f t="shared" si="9"/>
        <v>0.97870313725490188</v>
      </c>
      <c r="AB17" s="210">
        <f t="shared" si="10"/>
        <v>0.93427769092656665</v>
      </c>
      <c r="AC17" s="211">
        <f t="shared" si="11"/>
        <v>1.2539</v>
      </c>
      <c r="AD17" s="212">
        <f t="shared" si="12"/>
        <v>1.1969827745098038</v>
      </c>
      <c r="AE17" s="212">
        <f t="shared" si="13"/>
        <v>1.2342309803921567</v>
      </c>
      <c r="AF17" s="210">
        <f t="shared" si="14"/>
        <v>1.1782065741253362</v>
      </c>
      <c r="AG17" s="211">
        <f t="shared" si="15"/>
        <v>1.3888</v>
      </c>
      <c r="AH17" s="212">
        <f t="shared" si="16"/>
        <v>1.3257593725490195</v>
      </c>
      <c r="AI17" s="212">
        <f t="shared" si="17"/>
        <v>1.3670149019607842</v>
      </c>
      <c r="AJ17" s="210">
        <f t="shared" si="18"/>
        <v>1.3049631470972702</v>
      </c>
      <c r="AK17" s="218" t="s">
        <v>1</v>
      </c>
      <c r="AL17" s="215" t="s">
        <v>0</v>
      </c>
    </row>
    <row r="18" spans="1:38" s="48" customFormat="1" ht="12.75" customHeight="1" x14ac:dyDescent="0.2">
      <c r="A18" s="240">
        <v>14</v>
      </c>
      <c r="B18" s="54" t="s">
        <v>87</v>
      </c>
      <c r="C18" s="33" t="s">
        <v>44</v>
      </c>
      <c r="D18" s="51" t="s">
        <v>85</v>
      </c>
      <c r="E18" s="143">
        <v>162</v>
      </c>
      <c r="F18" s="46" t="s">
        <v>114</v>
      </c>
      <c r="G18" s="46" t="s">
        <v>176</v>
      </c>
      <c r="H18" s="34" t="str">
        <f t="shared" si="0"/>
        <v>18:10</v>
      </c>
      <c r="I18" s="202">
        <v>6.3106039351851759E-2</v>
      </c>
      <c r="J18" s="36">
        <v>0.73684210526315785</v>
      </c>
      <c r="K18" s="246">
        <v>95709193</v>
      </c>
      <c r="L18" s="116">
        <v>1.0274000000000001</v>
      </c>
      <c r="M18" s="117">
        <v>0.95509999999999995</v>
      </c>
      <c r="N18" s="117">
        <v>1.0016</v>
      </c>
      <c r="O18" s="117">
        <v>0.98170000000000002</v>
      </c>
      <c r="P18" s="117">
        <v>1.2656000000000001</v>
      </c>
      <c r="Q18" s="117">
        <v>1.4614</v>
      </c>
      <c r="R18" s="118">
        <f t="shared" si="19"/>
        <v>0.92962818765816613</v>
      </c>
      <c r="S18" s="118">
        <f t="shared" si="1"/>
        <v>0.97488806696515473</v>
      </c>
      <c r="T18" s="119">
        <f t="shared" si="2"/>
        <v>0.90628342686238972</v>
      </c>
      <c r="U18" s="37">
        <f t="shared" si="3"/>
        <v>1.0274000000000001</v>
      </c>
      <c r="V18" s="38">
        <f t="shared" si="4"/>
        <v>0.95509999999999995</v>
      </c>
      <c r="W18" s="38">
        <f t="shared" si="5"/>
        <v>1.0016</v>
      </c>
      <c r="X18" s="39">
        <f t="shared" si="6"/>
        <v>0.93111559275841926</v>
      </c>
      <c r="Y18" s="40">
        <f t="shared" si="7"/>
        <v>0.98170000000000002</v>
      </c>
      <c r="Z18" s="41">
        <f t="shared" si="8"/>
        <v>0.91261599182402176</v>
      </c>
      <c r="AA18" s="41">
        <f t="shared" si="9"/>
        <v>0.9570476153396924</v>
      </c>
      <c r="AB18" s="39">
        <f t="shared" si="10"/>
        <v>0.88969844015080801</v>
      </c>
      <c r="AC18" s="40">
        <f t="shared" si="11"/>
        <v>1.2656000000000001</v>
      </c>
      <c r="AD18" s="41">
        <f t="shared" si="12"/>
        <v>1.1765374343001751</v>
      </c>
      <c r="AE18" s="41">
        <f t="shared" si="13"/>
        <v>1.2338183375510998</v>
      </c>
      <c r="AF18" s="39">
        <f t="shared" si="14"/>
        <v>1.1469923050370405</v>
      </c>
      <c r="AG18" s="40">
        <f t="shared" si="15"/>
        <v>1.4614</v>
      </c>
      <c r="AH18" s="41">
        <f t="shared" si="16"/>
        <v>1.3585586334436439</v>
      </c>
      <c r="AI18" s="41">
        <f t="shared" si="17"/>
        <v>1.4247014210628772</v>
      </c>
      <c r="AJ18" s="39">
        <f t="shared" si="18"/>
        <v>1.3244426000166964</v>
      </c>
      <c r="AK18" s="42" t="s">
        <v>1</v>
      </c>
      <c r="AL18" s="52" t="s">
        <v>0</v>
      </c>
    </row>
    <row r="19" spans="1:38" s="48" customFormat="1" ht="12.75" customHeight="1" x14ac:dyDescent="0.2">
      <c r="A19" s="240">
        <v>15</v>
      </c>
      <c r="B19" s="54" t="s">
        <v>177</v>
      </c>
      <c r="C19" s="33" t="s">
        <v>44</v>
      </c>
      <c r="D19" s="51" t="s">
        <v>45</v>
      </c>
      <c r="E19" s="143">
        <v>11642</v>
      </c>
      <c r="F19" s="46" t="s">
        <v>178</v>
      </c>
      <c r="G19" s="46" t="s">
        <v>179</v>
      </c>
      <c r="H19" s="34" t="str">
        <f t="shared" si="0"/>
        <v>18:10</v>
      </c>
      <c r="I19" s="35">
        <v>6.3823513888888878E-2</v>
      </c>
      <c r="J19" s="36">
        <v>0.78947368421052633</v>
      </c>
      <c r="K19" s="244">
        <v>93268699</v>
      </c>
      <c r="L19" s="116">
        <v>1.0081</v>
      </c>
      <c r="M19" s="117">
        <v>0.95930000000000004</v>
      </c>
      <c r="N19" s="117">
        <v>1.0067999999999999</v>
      </c>
      <c r="O19" s="117">
        <v>0.94440000000000002</v>
      </c>
      <c r="P19" s="117">
        <v>1.2497</v>
      </c>
      <c r="Q19" s="117">
        <v>1.4126000000000001</v>
      </c>
      <c r="R19" s="118">
        <f t="shared" si="19"/>
        <v>0.95159210395794069</v>
      </c>
      <c r="S19" s="118">
        <f t="shared" si="1"/>
        <v>0.99871044539232212</v>
      </c>
      <c r="T19" s="119">
        <f t="shared" si="2"/>
        <v>0.95036497397565189</v>
      </c>
      <c r="U19" s="37">
        <f t="shared" si="3"/>
        <v>1.0081</v>
      </c>
      <c r="V19" s="38">
        <f t="shared" si="4"/>
        <v>0.95930000000000004</v>
      </c>
      <c r="W19" s="38">
        <f t="shared" si="5"/>
        <v>1.0067999999999999</v>
      </c>
      <c r="X19" s="39">
        <f t="shared" si="6"/>
        <v>0.95806293026485467</v>
      </c>
      <c r="Y19" s="40">
        <f t="shared" si="7"/>
        <v>0.94440000000000002</v>
      </c>
      <c r="Z19" s="41">
        <f t="shared" si="8"/>
        <v>0.8986835829778792</v>
      </c>
      <c r="AA19" s="41">
        <f t="shared" si="9"/>
        <v>0.94318214462850902</v>
      </c>
      <c r="AB19" s="39">
        <f t="shared" si="10"/>
        <v>0.89752468142260566</v>
      </c>
      <c r="AC19" s="40">
        <f t="shared" si="11"/>
        <v>1.2497</v>
      </c>
      <c r="AD19" s="41">
        <f t="shared" si="12"/>
        <v>1.1892046523162385</v>
      </c>
      <c r="AE19" s="41">
        <f t="shared" si="13"/>
        <v>1.2480884436067849</v>
      </c>
      <c r="AF19" s="39">
        <f t="shared" si="14"/>
        <v>1.1876711079773723</v>
      </c>
      <c r="AG19" s="40">
        <f t="shared" si="15"/>
        <v>1.4126000000000001</v>
      </c>
      <c r="AH19" s="41">
        <f t="shared" si="16"/>
        <v>1.3442190060509871</v>
      </c>
      <c r="AI19" s="41">
        <f t="shared" si="17"/>
        <v>1.4107783751611942</v>
      </c>
      <c r="AJ19" s="39">
        <f t="shared" si="18"/>
        <v>1.3424855622380059</v>
      </c>
      <c r="AK19" s="42" t="s">
        <v>1</v>
      </c>
      <c r="AL19" s="42" t="s">
        <v>0</v>
      </c>
    </row>
    <row r="20" spans="1:38" s="48" customFormat="1" ht="12.75" customHeight="1" x14ac:dyDescent="0.2">
      <c r="A20" s="240">
        <v>16</v>
      </c>
      <c r="B20" s="54" t="s">
        <v>78</v>
      </c>
      <c r="C20" s="33" t="s">
        <v>44</v>
      </c>
      <c r="D20" s="51" t="s">
        <v>45</v>
      </c>
      <c r="E20" s="143">
        <v>13638</v>
      </c>
      <c r="F20" s="46" t="s">
        <v>93</v>
      </c>
      <c r="G20" s="43" t="s">
        <v>94</v>
      </c>
      <c r="H20" s="153" t="str">
        <f t="shared" si="0"/>
        <v>18:10</v>
      </c>
      <c r="I20" s="35">
        <v>6.3958014506780847E-2</v>
      </c>
      <c r="J20" s="36">
        <v>0.84210526315789469</v>
      </c>
      <c r="K20" s="242">
        <v>91840710</v>
      </c>
      <c r="L20" s="116">
        <v>0.96430000000000005</v>
      </c>
      <c r="M20" s="117">
        <v>0.90620000000000001</v>
      </c>
      <c r="N20" s="117">
        <v>0.60099999999999998</v>
      </c>
      <c r="O20" s="117">
        <v>0.91649999999999998</v>
      </c>
      <c r="P20" s="117">
        <v>1.1946000000000001</v>
      </c>
      <c r="Q20" s="117">
        <v>1.3459000000000001</v>
      </c>
      <c r="R20" s="118">
        <f t="shared" si="19"/>
        <v>0.93974904075495169</v>
      </c>
      <c r="S20" s="118">
        <f t="shared" si="1"/>
        <v>0.6232500259255418</v>
      </c>
      <c r="T20" s="119">
        <f t="shared" si="2"/>
        <v>0.58569861401402668</v>
      </c>
      <c r="U20" s="37">
        <f t="shared" si="3"/>
        <v>0.96430000000000005</v>
      </c>
      <c r="V20" s="38">
        <f t="shared" si="4"/>
        <v>0.90620000000000001</v>
      </c>
      <c r="W20" s="38">
        <f t="shared" si="5"/>
        <v>0.60099999999999998</v>
      </c>
      <c r="X20" s="39">
        <f t="shared" si="6"/>
        <v>0.56478917349372593</v>
      </c>
      <c r="Y20" s="40">
        <f t="shared" si="7"/>
        <v>0.91649999999999998</v>
      </c>
      <c r="Z20" s="41">
        <f t="shared" si="8"/>
        <v>0.86127999585191317</v>
      </c>
      <c r="AA20" s="41">
        <f t="shared" si="9"/>
        <v>0.57120864876075905</v>
      </c>
      <c r="AB20" s="39">
        <f t="shared" si="10"/>
        <v>0.53679277974385542</v>
      </c>
      <c r="AC20" s="40">
        <f t="shared" si="11"/>
        <v>1.1946000000000001</v>
      </c>
      <c r="AD20" s="41">
        <f t="shared" si="12"/>
        <v>1.1226242040858654</v>
      </c>
      <c r="AE20" s="41">
        <f t="shared" si="13"/>
        <v>0.74453448097065233</v>
      </c>
      <c r="AF20" s="39">
        <f t="shared" si="14"/>
        <v>0.69967556430115629</v>
      </c>
      <c r="AG20" s="40">
        <f t="shared" si="15"/>
        <v>1.3459000000000001</v>
      </c>
      <c r="AH20" s="41">
        <f t="shared" si="16"/>
        <v>1.2648082339520896</v>
      </c>
      <c r="AI20" s="41">
        <f t="shared" si="17"/>
        <v>0.83883220989318674</v>
      </c>
      <c r="AJ20" s="39">
        <f t="shared" si="18"/>
        <v>0.78829176460147854</v>
      </c>
      <c r="AK20" s="42" t="s">
        <v>1</v>
      </c>
      <c r="AL20" s="42" t="s">
        <v>0</v>
      </c>
    </row>
    <row r="21" spans="1:38" s="48" customFormat="1" ht="12.75" customHeight="1" x14ac:dyDescent="0.2">
      <c r="A21" s="240">
        <v>16</v>
      </c>
      <c r="B21" s="159" t="s">
        <v>157</v>
      </c>
      <c r="C21" s="217" t="s">
        <v>44</v>
      </c>
      <c r="D21" s="229" t="s">
        <v>45</v>
      </c>
      <c r="E21" s="230">
        <v>7838</v>
      </c>
      <c r="F21" s="258" t="s">
        <v>144</v>
      </c>
      <c r="G21" s="222" t="s">
        <v>145</v>
      </c>
      <c r="H21" s="154" t="str">
        <f t="shared" si="0"/>
        <v>18:00</v>
      </c>
      <c r="I21" s="35">
        <v>6.5856713214397206E-2</v>
      </c>
      <c r="J21" s="36">
        <v>0.84210526315789469</v>
      </c>
      <c r="K21" s="245">
        <v>90122776</v>
      </c>
      <c r="L21" s="133">
        <v>0.89510000000000001</v>
      </c>
      <c r="M21" s="130">
        <v>0.8679</v>
      </c>
      <c r="N21" s="130">
        <v>0.88560000000000005</v>
      </c>
      <c r="O21" s="130">
        <v>0.85489999999999999</v>
      </c>
      <c r="P21" s="130">
        <v>1.1043000000000001</v>
      </c>
      <c r="Q21" s="130">
        <v>1.2303999999999999</v>
      </c>
      <c r="R21" s="118">
        <f t="shared" si="19"/>
        <v>0.9696123338174506</v>
      </c>
      <c r="S21" s="118">
        <f t="shared" si="1"/>
        <v>0.98938666070830084</v>
      </c>
      <c r="T21" s="119">
        <f t="shared" si="2"/>
        <v>0.95932150913722969</v>
      </c>
      <c r="U21" s="37">
        <f t="shared" si="3"/>
        <v>0.89510000000000001</v>
      </c>
      <c r="V21" s="38">
        <f t="shared" si="4"/>
        <v>0.8679</v>
      </c>
      <c r="W21" s="38">
        <f t="shared" si="5"/>
        <v>0.88560000000000005</v>
      </c>
      <c r="X21" s="39">
        <f t="shared" si="6"/>
        <v>0.85868868282873434</v>
      </c>
      <c r="Y21" s="40">
        <f t="shared" si="7"/>
        <v>0.85489999999999999</v>
      </c>
      <c r="Z21" s="41">
        <f t="shared" si="8"/>
        <v>0.82892158418053852</v>
      </c>
      <c r="AA21" s="41">
        <f t="shared" si="9"/>
        <v>0.84582665623952635</v>
      </c>
      <c r="AB21" s="39">
        <f t="shared" si="10"/>
        <v>0.8201239581614177</v>
      </c>
      <c r="AC21" s="40">
        <f t="shared" si="11"/>
        <v>1.1043000000000001</v>
      </c>
      <c r="AD21" s="41">
        <f t="shared" si="12"/>
        <v>1.0707429002346107</v>
      </c>
      <c r="AE21" s="41">
        <f t="shared" si="13"/>
        <v>1.0925796894201767</v>
      </c>
      <c r="AF21" s="39">
        <f t="shared" si="14"/>
        <v>1.0593787425402428</v>
      </c>
      <c r="AG21" s="57">
        <f t="shared" si="15"/>
        <v>1.2303999999999999</v>
      </c>
      <c r="AH21" s="41">
        <f t="shared" si="16"/>
        <v>1.1930110155289912</v>
      </c>
      <c r="AI21" s="41">
        <f t="shared" si="17"/>
        <v>1.2173413473354933</v>
      </c>
      <c r="AJ21" s="39">
        <f t="shared" si="18"/>
        <v>1.1803491848424474</v>
      </c>
      <c r="AK21" s="52" t="s">
        <v>146</v>
      </c>
      <c r="AL21" s="52" t="s">
        <v>1</v>
      </c>
    </row>
    <row r="22" spans="1:38" s="83" customFormat="1" ht="12.75" customHeight="1" x14ac:dyDescent="0.2">
      <c r="A22" s="240">
        <v>18</v>
      </c>
      <c r="B22" s="199" t="s">
        <v>70</v>
      </c>
      <c r="C22" s="219" t="s">
        <v>44</v>
      </c>
      <c r="D22" s="200" t="s">
        <v>85</v>
      </c>
      <c r="E22" s="201">
        <v>175</v>
      </c>
      <c r="F22" s="220" t="s">
        <v>114</v>
      </c>
      <c r="G22" s="227" t="s">
        <v>116</v>
      </c>
      <c r="H22" s="221" t="str">
        <f t="shared" si="0"/>
        <v>18:10</v>
      </c>
      <c r="I22" s="202">
        <v>7.1252785879629507E-2</v>
      </c>
      <c r="J22" s="36">
        <v>0.94736842105263153</v>
      </c>
      <c r="K22" s="247">
        <v>22554387</v>
      </c>
      <c r="L22" s="204">
        <v>1.0274000000000001</v>
      </c>
      <c r="M22" s="205">
        <v>0.95509999999999995</v>
      </c>
      <c r="N22" s="205">
        <v>1.0016</v>
      </c>
      <c r="O22" s="205">
        <v>0.98170000000000002</v>
      </c>
      <c r="P22" s="205">
        <v>1.2656000000000001</v>
      </c>
      <c r="Q22" s="205">
        <v>1.4614</v>
      </c>
      <c r="R22" s="206">
        <f t="shared" si="19"/>
        <v>0.92962818765816613</v>
      </c>
      <c r="S22" s="206">
        <f t="shared" si="1"/>
        <v>0.97488806696515473</v>
      </c>
      <c r="T22" s="207">
        <f t="shared" si="2"/>
        <v>0.90628342686238972</v>
      </c>
      <c r="U22" s="208">
        <f t="shared" si="3"/>
        <v>1.0274000000000001</v>
      </c>
      <c r="V22" s="209">
        <f t="shared" si="4"/>
        <v>0.95509999999999995</v>
      </c>
      <c r="W22" s="209">
        <f t="shared" si="5"/>
        <v>1.0016</v>
      </c>
      <c r="X22" s="210">
        <f t="shared" si="6"/>
        <v>0.93111559275841926</v>
      </c>
      <c r="Y22" s="211">
        <f t="shared" si="7"/>
        <v>0.98170000000000002</v>
      </c>
      <c r="Z22" s="212">
        <f t="shared" si="8"/>
        <v>0.91261599182402176</v>
      </c>
      <c r="AA22" s="212">
        <f t="shared" si="9"/>
        <v>0.9570476153396924</v>
      </c>
      <c r="AB22" s="210">
        <f t="shared" si="10"/>
        <v>0.88969844015080801</v>
      </c>
      <c r="AC22" s="211">
        <f t="shared" si="11"/>
        <v>1.2656000000000001</v>
      </c>
      <c r="AD22" s="212">
        <f t="shared" si="12"/>
        <v>1.1765374343001751</v>
      </c>
      <c r="AE22" s="212">
        <f t="shared" si="13"/>
        <v>1.2338183375510998</v>
      </c>
      <c r="AF22" s="210">
        <f t="shared" si="14"/>
        <v>1.1469923050370405</v>
      </c>
      <c r="AG22" s="211">
        <f t="shared" si="15"/>
        <v>1.4614</v>
      </c>
      <c r="AH22" s="212">
        <f t="shared" si="16"/>
        <v>1.3585586334436439</v>
      </c>
      <c r="AI22" s="212">
        <f t="shared" si="17"/>
        <v>1.4247014210628772</v>
      </c>
      <c r="AJ22" s="210">
        <f t="shared" si="18"/>
        <v>1.3244426000166964</v>
      </c>
      <c r="AK22" s="218" t="s">
        <v>1</v>
      </c>
      <c r="AL22" s="215" t="s">
        <v>0</v>
      </c>
    </row>
    <row r="23" spans="1:38" s="83" customFormat="1" ht="12.75" customHeight="1" x14ac:dyDescent="0.2">
      <c r="A23" s="240">
        <v>19</v>
      </c>
      <c r="B23" s="199" t="s">
        <v>55</v>
      </c>
      <c r="C23" s="219" t="s">
        <v>44</v>
      </c>
      <c r="D23" s="200" t="s">
        <v>45</v>
      </c>
      <c r="E23" s="201">
        <v>12517</v>
      </c>
      <c r="F23" s="219" t="s">
        <v>56</v>
      </c>
      <c r="G23" s="219" t="s">
        <v>168</v>
      </c>
      <c r="H23" s="221" t="str">
        <f t="shared" si="0"/>
        <v>18:00</v>
      </c>
      <c r="I23" s="202" t="s">
        <v>185</v>
      </c>
      <c r="J23" s="36">
        <v>1</v>
      </c>
      <c r="K23" s="241">
        <v>93087082</v>
      </c>
      <c r="L23" s="204">
        <v>0.84389999999999998</v>
      </c>
      <c r="M23" s="205">
        <v>0.84389999999999998</v>
      </c>
      <c r="N23" s="205">
        <v>0.84660000000000002</v>
      </c>
      <c r="O23" s="205">
        <v>0.7712</v>
      </c>
      <c r="P23" s="205">
        <v>1.0447</v>
      </c>
      <c r="Q23" s="205">
        <v>1.2122999999999999</v>
      </c>
      <c r="R23" s="206">
        <f t="shared" si="19"/>
        <v>1</v>
      </c>
      <c r="S23" s="206">
        <f t="shared" si="1"/>
        <v>1.003199431212229</v>
      </c>
      <c r="T23" s="207">
        <f t="shared" si="2"/>
        <v>1.003199431212229</v>
      </c>
      <c r="U23" s="208">
        <f t="shared" si="3"/>
        <v>0.84389999999999998</v>
      </c>
      <c r="V23" s="209">
        <f t="shared" si="4"/>
        <v>0.84389999999999998</v>
      </c>
      <c r="W23" s="209">
        <f t="shared" si="5"/>
        <v>0.84660000000000002</v>
      </c>
      <c r="X23" s="210">
        <f t="shared" si="6"/>
        <v>0.84660000000000002</v>
      </c>
      <c r="Y23" s="211">
        <f t="shared" si="7"/>
        <v>0.7712</v>
      </c>
      <c r="Z23" s="212">
        <f t="shared" si="8"/>
        <v>0.7712</v>
      </c>
      <c r="AA23" s="212">
        <f t="shared" si="9"/>
        <v>0.77366740135087098</v>
      </c>
      <c r="AB23" s="210">
        <f t="shared" si="10"/>
        <v>0.77366740135087098</v>
      </c>
      <c r="AC23" s="211">
        <f t="shared" si="11"/>
        <v>1.0447</v>
      </c>
      <c r="AD23" s="212">
        <f t="shared" si="12"/>
        <v>1.0447</v>
      </c>
      <c r="AE23" s="212">
        <f t="shared" si="13"/>
        <v>1.0480424457874156</v>
      </c>
      <c r="AF23" s="210">
        <f t="shared" si="14"/>
        <v>1.0480424457874156</v>
      </c>
      <c r="AG23" s="211">
        <f t="shared" si="15"/>
        <v>1.2122999999999999</v>
      </c>
      <c r="AH23" s="212">
        <f t="shared" si="16"/>
        <v>1.2122999999999999</v>
      </c>
      <c r="AI23" s="212">
        <f t="shared" si="17"/>
        <v>1.2161786704585851</v>
      </c>
      <c r="AJ23" s="210">
        <f t="shared" si="18"/>
        <v>1.2161786704585851</v>
      </c>
      <c r="AK23" s="225" t="s">
        <v>0</v>
      </c>
      <c r="AL23" s="226" t="s">
        <v>1</v>
      </c>
    </row>
    <row r="24" spans="1:38" s="83" customFormat="1" ht="12.75" customHeight="1" thickBot="1" x14ac:dyDescent="0.25">
      <c r="A24" s="248"/>
      <c r="B24" s="249"/>
      <c r="C24" s="250"/>
      <c r="D24" s="251"/>
      <c r="E24" s="252"/>
      <c r="F24" s="253"/>
      <c r="G24" s="253"/>
      <c r="H24" s="254"/>
      <c r="I24" s="255"/>
      <c r="J24" s="256"/>
      <c r="K24" s="257"/>
      <c r="L24" s="204"/>
      <c r="M24" s="205"/>
      <c r="N24" s="205"/>
      <c r="O24" s="205"/>
      <c r="P24" s="205"/>
      <c r="Q24" s="205"/>
      <c r="R24" s="206"/>
      <c r="S24" s="206"/>
      <c r="T24" s="207"/>
      <c r="U24" s="208"/>
      <c r="V24" s="209"/>
      <c r="W24" s="209"/>
      <c r="X24" s="210"/>
      <c r="Y24" s="211"/>
      <c r="Z24" s="212"/>
      <c r="AA24" s="212"/>
      <c r="AB24" s="210"/>
      <c r="AC24" s="211"/>
      <c r="AD24" s="212"/>
      <c r="AE24" s="212"/>
      <c r="AF24" s="210"/>
      <c r="AG24" s="211"/>
      <c r="AH24" s="212"/>
      <c r="AI24" s="212"/>
      <c r="AJ24" s="210"/>
      <c r="AK24" s="218"/>
      <c r="AL24" s="215"/>
    </row>
    <row r="25" spans="1:38" s="83" customFormat="1" ht="12.75" customHeight="1" thickTop="1" x14ac:dyDescent="0.2">
      <c r="A25" s="226"/>
      <c r="B25" s="199"/>
      <c r="C25" s="219"/>
      <c r="D25" s="200"/>
      <c r="E25" s="201"/>
      <c r="F25" s="220"/>
      <c r="G25" s="220"/>
      <c r="H25" s="221"/>
      <c r="I25" s="202"/>
      <c r="J25" s="203"/>
      <c r="K25" s="223"/>
      <c r="L25" s="204"/>
      <c r="M25" s="205"/>
      <c r="N25" s="205"/>
      <c r="O25" s="205"/>
      <c r="P25" s="205"/>
      <c r="Q25" s="205"/>
      <c r="R25" s="206"/>
      <c r="S25" s="206"/>
      <c r="T25" s="207"/>
      <c r="U25" s="208"/>
      <c r="V25" s="209"/>
      <c r="W25" s="209"/>
      <c r="X25" s="210"/>
      <c r="Y25" s="211"/>
      <c r="Z25" s="212"/>
      <c r="AA25" s="212"/>
      <c r="AB25" s="210"/>
      <c r="AC25" s="211"/>
      <c r="AD25" s="212"/>
      <c r="AE25" s="212"/>
      <c r="AF25" s="210"/>
      <c r="AG25" s="211"/>
      <c r="AH25" s="212"/>
      <c r="AI25" s="212"/>
      <c r="AJ25" s="210"/>
      <c r="AK25" s="218"/>
      <c r="AL25" s="215"/>
    </row>
    <row r="26" spans="1:38" s="83" customFormat="1" ht="12.75" customHeight="1" x14ac:dyDescent="0.2">
      <c r="A26" s="213" t="s">
        <v>172</v>
      </c>
      <c r="B26" s="166"/>
      <c r="C26" s="76"/>
      <c r="D26" s="192"/>
      <c r="E26" s="193"/>
      <c r="F26" s="77"/>
      <c r="G26" s="77"/>
      <c r="H26" s="80"/>
      <c r="I26" s="81"/>
      <c r="J26" s="82"/>
      <c r="K26" s="194"/>
      <c r="L26" s="112"/>
      <c r="M26" s="113"/>
      <c r="N26" s="113"/>
      <c r="O26" s="113"/>
      <c r="P26" s="113"/>
      <c r="Q26" s="113"/>
      <c r="R26" s="113"/>
      <c r="S26" s="113"/>
      <c r="T26" s="114"/>
      <c r="U26" s="195"/>
      <c r="V26" s="196"/>
      <c r="W26" s="196"/>
      <c r="X26" s="197"/>
      <c r="Y26" s="198"/>
      <c r="Z26" s="196"/>
      <c r="AA26" s="196"/>
      <c r="AB26" s="197"/>
      <c r="AC26" s="198"/>
      <c r="AD26" s="196"/>
      <c r="AE26" s="196"/>
      <c r="AF26" s="197"/>
      <c r="AG26" s="198"/>
      <c r="AH26" s="196"/>
      <c r="AI26" s="196"/>
      <c r="AJ26" s="197"/>
      <c r="AK26" s="78"/>
      <c r="AL26" s="79"/>
    </row>
    <row r="27" spans="1:38" s="48" customFormat="1" ht="12.75" customHeight="1" x14ac:dyDescent="0.2">
      <c r="A27" s="52">
        <v>1</v>
      </c>
      <c r="B27" s="54" t="s">
        <v>118</v>
      </c>
      <c r="C27" s="33" t="s">
        <v>48</v>
      </c>
      <c r="D27" s="51" t="s">
        <v>45</v>
      </c>
      <c r="E27" s="143">
        <v>26</v>
      </c>
      <c r="F27" s="46" t="s">
        <v>150</v>
      </c>
      <c r="G27" s="43" t="s">
        <v>151</v>
      </c>
      <c r="H27" s="157">
        <v>0.75694444444444453</v>
      </c>
      <c r="I27" s="35" t="e">
        <f>(#REF!-H27)*#REF!</f>
        <v>#REF!</v>
      </c>
      <c r="J27" s="36" t="e">
        <f>IF(#REF!="Dnf",1,(IF(#REF!="Dns",1.5,(IF(#REF!="Dsq",1.5,(A27/#REF!))))))</f>
        <v>#REF!</v>
      </c>
      <c r="K27" s="97">
        <v>99479805</v>
      </c>
      <c r="L27" s="116">
        <v>1.0525</v>
      </c>
      <c r="M27" s="117">
        <v>0.99299999999999999</v>
      </c>
      <c r="N27" s="117">
        <v>1.0238</v>
      </c>
      <c r="O27" s="117">
        <v>1.0330999999999999</v>
      </c>
      <c r="P27" s="117">
        <v>1.286</v>
      </c>
      <c r="Q27" s="117">
        <v>1.4716</v>
      </c>
      <c r="R27" s="118">
        <f t="shared" ref="R27:R54" si="20">M27/L27</f>
        <v>0.94346793349168645</v>
      </c>
      <c r="S27" s="118">
        <f t="shared" ref="S27:S68" si="21">N27/L27</f>
        <v>0.97273159144893118</v>
      </c>
      <c r="T27" s="119">
        <f t="shared" ref="T27:T68" si="22">R27*S27</f>
        <v>0.91774106442640246</v>
      </c>
      <c r="U27" s="37">
        <f t="shared" ref="U27:U54" si="23">L27</f>
        <v>1.0525</v>
      </c>
      <c r="V27" s="38">
        <f t="shared" ref="V27:V54" si="24">M27</f>
        <v>0.99299999999999999</v>
      </c>
      <c r="W27" s="38">
        <f t="shared" ref="W27:W54" si="25">N27</f>
        <v>1.0238</v>
      </c>
      <c r="X27" s="39">
        <f t="shared" ref="X27:X68" si="26">L27*T27</f>
        <v>0.96592247030878864</v>
      </c>
      <c r="Y27" s="40">
        <f t="shared" ref="Y27:Y68" si="27">O27</f>
        <v>1.0330999999999999</v>
      </c>
      <c r="Z27" s="41">
        <f t="shared" ref="Z27:Z68" si="28">Y27*R27</f>
        <v>0.97469672209026115</v>
      </c>
      <c r="AA27" s="41">
        <f t="shared" ref="AA27:AA68" si="29">Y27*S27</f>
        <v>1.0049290071258907</v>
      </c>
      <c r="AB27" s="39">
        <f t="shared" ref="AB27:AB68" si="30">Y27*T27</f>
        <v>0.94811829365891631</v>
      </c>
      <c r="AC27" s="40">
        <f t="shared" ref="AC27:AC68" si="31">P27</f>
        <v>1.286</v>
      </c>
      <c r="AD27" s="41">
        <f t="shared" ref="AD27:AD68" si="32">AC27*R27</f>
        <v>1.2132997624703088</v>
      </c>
      <c r="AE27" s="41">
        <f t="shared" ref="AE27:AE68" si="33">AC27*S27</f>
        <v>1.2509328266033255</v>
      </c>
      <c r="AF27" s="39">
        <f t="shared" ref="AF27:AF68" si="34">AC27*T27</f>
        <v>1.1802150088523535</v>
      </c>
      <c r="AG27" s="40">
        <f t="shared" ref="AG27:AG68" si="35">Q27</f>
        <v>1.4716</v>
      </c>
      <c r="AH27" s="41">
        <f t="shared" ref="AH27:AH68" si="36">AG27*R27</f>
        <v>1.3884074109263658</v>
      </c>
      <c r="AI27" s="41">
        <f t="shared" ref="AI27:AI68" si="37">AG27*S27</f>
        <v>1.4314718099762471</v>
      </c>
      <c r="AJ27" s="39">
        <f t="shared" ref="AJ27:AJ68" si="38">AG27*T27</f>
        <v>1.3505477504098939</v>
      </c>
      <c r="AK27" s="44" t="s">
        <v>1</v>
      </c>
      <c r="AL27" s="42" t="s">
        <v>0</v>
      </c>
    </row>
    <row r="28" spans="1:38" s="48" customFormat="1" ht="12.75" customHeight="1" x14ac:dyDescent="0.2">
      <c r="A28" s="52">
        <v>2</v>
      </c>
      <c r="B28" s="54" t="s">
        <v>160</v>
      </c>
      <c r="C28" s="33" t="s">
        <v>48</v>
      </c>
      <c r="D28" s="51" t="s">
        <v>85</v>
      </c>
      <c r="E28" s="143">
        <v>42</v>
      </c>
      <c r="F28" s="46" t="s">
        <v>161</v>
      </c>
      <c r="G28" s="43" t="s">
        <v>162</v>
      </c>
      <c r="H28" s="34" t="str">
        <f t="shared" ref="H28:H68" si="39">IF(L28&gt;0.95,"18:10","18:00")</f>
        <v>18:00</v>
      </c>
      <c r="I28" s="35" t="e">
        <f>(#REF!-H28)*#REF!</f>
        <v>#REF!</v>
      </c>
      <c r="J28" s="36" t="e">
        <f>IF(#REF!="Dnf",1,(IF(#REF!="Dns",1.5,(IF(#REF!="Dsq",1.5,(A28/#REF!))))))</f>
        <v>#REF!</v>
      </c>
      <c r="K28" s="97">
        <v>46615245</v>
      </c>
      <c r="L28" s="116">
        <v>0.86699999999999999</v>
      </c>
      <c r="M28" s="117">
        <v>0.82099999999999995</v>
      </c>
      <c r="N28" s="117">
        <v>0.82099999999999995</v>
      </c>
      <c r="O28" s="117">
        <v>0.80800000000000005</v>
      </c>
      <c r="P28" s="117">
        <v>1.069</v>
      </c>
      <c r="Q28" s="117">
        <v>1.236</v>
      </c>
      <c r="R28" s="118">
        <f t="shared" si="20"/>
        <v>0.94694348327566313</v>
      </c>
      <c r="S28" s="118">
        <f t="shared" si="21"/>
        <v>0.94694348327566313</v>
      </c>
      <c r="T28" s="119">
        <f t="shared" si="22"/>
        <v>0.89670196051824613</v>
      </c>
      <c r="U28" s="37">
        <f t="shared" si="23"/>
        <v>0.86699999999999999</v>
      </c>
      <c r="V28" s="38">
        <f t="shared" si="24"/>
        <v>0.82099999999999995</v>
      </c>
      <c r="W28" s="38">
        <f t="shared" si="25"/>
        <v>0.82099999999999995</v>
      </c>
      <c r="X28" s="39">
        <f t="shared" si="26"/>
        <v>0.77744059976931934</v>
      </c>
      <c r="Y28" s="40">
        <f t="shared" si="27"/>
        <v>0.80800000000000005</v>
      </c>
      <c r="Z28" s="41">
        <f t="shared" si="28"/>
        <v>0.76513033448673584</v>
      </c>
      <c r="AA28" s="41">
        <f t="shared" si="29"/>
        <v>0.76513033448673584</v>
      </c>
      <c r="AB28" s="39">
        <f t="shared" si="30"/>
        <v>0.72453518409874296</v>
      </c>
      <c r="AC28" s="40">
        <f t="shared" si="31"/>
        <v>1.069</v>
      </c>
      <c r="AD28" s="41">
        <f t="shared" si="32"/>
        <v>1.0122825836216838</v>
      </c>
      <c r="AE28" s="41">
        <f t="shared" si="33"/>
        <v>1.0122825836216838</v>
      </c>
      <c r="AF28" s="39">
        <f t="shared" si="34"/>
        <v>0.95857439579400505</v>
      </c>
      <c r="AG28" s="40">
        <f t="shared" si="35"/>
        <v>1.236</v>
      </c>
      <c r="AH28" s="41">
        <f t="shared" si="36"/>
        <v>1.1704221453287196</v>
      </c>
      <c r="AI28" s="41">
        <f t="shared" si="37"/>
        <v>1.1704221453287196</v>
      </c>
      <c r="AJ28" s="39">
        <f t="shared" si="38"/>
        <v>1.1083236232005522</v>
      </c>
      <c r="AK28" s="42" t="s">
        <v>1</v>
      </c>
      <c r="AL28" s="42" t="s">
        <v>0</v>
      </c>
    </row>
    <row r="29" spans="1:38" s="48" customFormat="1" ht="12.75" customHeight="1" x14ac:dyDescent="0.2">
      <c r="A29" s="52">
        <v>3</v>
      </c>
      <c r="B29" s="54" t="s">
        <v>163</v>
      </c>
      <c r="C29" s="33" t="s">
        <v>48</v>
      </c>
      <c r="D29" s="51" t="s">
        <v>85</v>
      </c>
      <c r="E29" s="143">
        <v>49</v>
      </c>
      <c r="F29" s="46" t="s">
        <v>161</v>
      </c>
      <c r="G29" s="43" t="s">
        <v>164</v>
      </c>
      <c r="H29" s="34" t="str">
        <f t="shared" si="39"/>
        <v>18:00</v>
      </c>
      <c r="I29" s="35" t="e">
        <f>(#REF!-H29)*#REF!</f>
        <v>#REF!</v>
      </c>
      <c r="J29" s="36" t="e">
        <f>IF(#REF!="Dnf",1,(IF(#REF!="Dns",1.5,(IF(#REF!="Dsq",1.5,(A29/#REF!))))))</f>
        <v>#REF!</v>
      </c>
      <c r="K29" s="97">
        <v>95072936</v>
      </c>
      <c r="L29" s="116">
        <v>0.86699999999999999</v>
      </c>
      <c r="M29" s="117">
        <v>0.82099999999999995</v>
      </c>
      <c r="N29" s="117">
        <v>0.82099999999999995</v>
      </c>
      <c r="O29" s="117">
        <v>0.80800000000000005</v>
      </c>
      <c r="P29" s="117">
        <v>1.069</v>
      </c>
      <c r="Q29" s="117">
        <v>1.236</v>
      </c>
      <c r="R29" s="118">
        <f t="shared" si="20"/>
        <v>0.94694348327566313</v>
      </c>
      <c r="S29" s="118">
        <f t="shared" si="21"/>
        <v>0.94694348327566313</v>
      </c>
      <c r="T29" s="119">
        <f t="shared" si="22"/>
        <v>0.89670196051824613</v>
      </c>
      <c r="U29" s="37">
        <f t="shared" si="23"/>
        <v>0.86699999999999999</v>
      </c>
      <c r="V29" s="38">
        <f t="shared" si="24"/>
        <v>0.82099999999999995</v>
      </c>
      <c r="W29" s="38">
        <f t="shared" si="25"/>
        <v>0.82099999999999995</v>
      </c>
      <c r="X29" s="39">
        <f t="shared" si="26"/>
        <v>0.77744059976931934</v>
      </c>
      <c r="Y29" s="40">
        <f t="shared" si="27"/>
        <v>0.80800000000000005</v>
      </c>
      <c r="Z29" s="41">
        <f t="shared" si="28"/>
        <v>0.76513033448673584</v>
      </c>
      <c r="AA29" s="41">
        <f t="shared" si="29"/>
        <v>0.76513033448673584</v>
      </c>
      <c r="AB29" s="39">
        <f t="shared" si="30"/>
        <v>0.72453518409874296</v>
      </c>
      <c r="AC29" s="40">
        <f t="shared" si="31"/>
        <v>1.069</v>
      </c>
      <c r="AD29" s="41">
        <f t="shared" si="32"/>
        <v>1.0122825836216838</v>
      </c>
      <c r="AE29" s="41">
        <f t="shared" si="33"/>
        <v>1.0122825836216838</v>
      </c>
      <c r="AF29" s="39">
        <f t="shared" si="34"/>
        <v>0.95857439579400505</v>
      </c>
      <c r="AG29" s="40">
        <f t="shared" si="35"/>
        <v>1.236</v>
      </c>
      <c r="AH29" s="41">
        <f t="shared" si="36"/>
        <v>1.1704221453287196</v>
      </c>
      <c r="AI29" s="41">
        <f t="shared" si="37"/>
        <v>1.1704221453287196</v>
      </c>
      <c r="AJ29" s="39">
        <f t="shared" si="38"/>
        <v>1.1083236232005522</v>
      </c>
      <c r="AK29" s="42" t="s">
        <v>1</v>
      </c>
      <c r="AL29" s="42" t="s">
        <v>1</v>
      </c>
    </row>
    <row r="30" spans="1:38" ht="15" customHeight="1" x14ac:dyDescent="0.2">
      <c r="K30" s="224"/>
    </row>
    <row r="31" spans="1:38" s="48" customFormat="1" ht="12.75" customHeight="1" x14ac:dyDescent="0.2">
      <c r="A31" s="52">
        <v>5</v>
      </c>
      <c r="B31" s="54" t="s">
        <v>57</v>
      </c>
      <c r="C31" s="33" t="s">
        <v>44</v>
      </c>
      <c r="D31" s="51" t="s">
        <v>45</v>
      </c>
      <c r="E31" s="143">
        <v>153</v>
      </c>
      <c r="F31" s="46" t="s">
        <v>111</v>
      </c>
      <c r="G31" s="43" t="s">
        <v>148</v>
      </c>
      <c r="H31" s="34" t="str">
        <f t="shared" si="39"/>
        <v>18:10</v>
      </c>
      <c r="I31" s="35" t="e">
        <f>(#REF!-H31)*#REF!</f>
        <v>#REF!</v>
      </c>
      <c r="J31" s="36" t="e">
        <f>IF(#REF!="Dnf",1,(IF(#REF!="Dns",1.5,(IF(#REF!="Dsq",1.5,(A31/#REF!))))))</f>
        <v>#REF!</v>
      </c>
      <c r="K31" s="97">
        <v>97723926</v>
      </c>
      <c r="L31" s="116">
        <v>1.0132000000000001</v>
      </c>
      <c r="M31" s="117">
        <v>0.97019999999999995</v>
      </c>
      <c r="N31" s="117">
        <v>1.0004</v>
      </c>
      <c r="O31" s="117">
        <v>0.98119999999999996</v>
      </c>
      <c r="P31" s="117">
        <v>1.2498</v>
      </c>
      <c r="Q31" s="117">
        <v>1.3949</v>
      </c>
      <c r="R31" s="118">
        <f t="shared" si="20"/>
        <v>0.95756020529016961</v>
      </c>
      <c r="S31" s="118">
        <f t="shared" si="21"/>
        <v>0.98736675878405045</v>
      </c>
      <c r="T31" s="119">
        <f t="shared" si="22"/>
        <v>0.94546311623794477</v>
      </c>
      <c r="U31" s="37">
        <f t="shared" si="23"/>
        <v>1.0132000000000001</v>
      </c>
      <c r="V31" s="38">
        <f t="shared" si="24"/>
        <v>0.97019999999999995</v>
      </c>
      <c r="W31" s="38">
        <f t="shared" si="25"/>
        <v>1.0004</v>
      </c>
      <c r="X31" s="39">
        <f t="shared" si="26"/>
        <v>0.95794322937228571</v>
      </c>
      <c r="Y31" s="40">
        <f t="shared" si="27"/>
        <v>0.98119999999999996</v>
      </c>
      <c r="Z31" s="41">
        <f t="shared" si="28"/>
        <v>0.9395580734307144</v>
      </c>
      <c r="AA31" s="41">
        <f t="shared" si="29"/>
        <v>0.96880426371891026</v>
      </c>
      <c r="AB31" s="39">
        <f t="shared" si="30"/>
        <v>0.92768840965267141</v>
      </c>
      <c r="AC31" s="40">
        <f t="shared" si="31"/>
        <v>1.2498</v>
      </c>
      <c r="AD31" s="41">
        <f t="shared" si="32"/>
        <v>1.1967587445716541</v>
      </c>
      <c r="AE31" s="41">
        <f t="shared" si="33"/>
        <v>1.2340109751283064</v>
      </c>
      <c r="AF31" s="39">
        <f t="shared" si="34"/>
        <v>1.1816398026741834</v>
      </c>
      <c r="AG31" s="40">
        <f t="shared" si="35"/>
        <v>1.3949</v>
      </c>
      <c r="AH31" s="41">
        <f t="shared" si="36"/>
        <v>1.3357007303592576</v>
      </c>
      <c r="AI31" s="41">
        <f t="shared" si="37"/>
        <v>1.3772778918278721</v>
      </c>
      <c r="AJ31" s="39">
        <f t="shared" si="38"/>
        <v>1.3188265008403093</v>
      </c>
      <c r="AK31" s="42" t="s">
        <v>1</v>
      </c>
      <c r="AL31" s="42" t="s">
        <v>0</v>
      </c>
    </row>
    <row r="32" spans="1:38" ht="15" customHeight="1" x14ac:dyDescent="0.2">
      <c r="K32" s="224"/>
    </row>
    <row r="33" spans="1:38" s="48" customFormat="1" ht="12.75" customHeight="1" x14ac:dyDescent="0.2">
      <c r="A33" s="52">
        <v>7</v>
      </c>
      <c r="B33" s="54" t="s">
        <v>113</v>
      </c>
      <c r="C33" s="33" t="s">
        <v>44</v>
      </c>
      <c r="D33" s="51" t="s">
        <v>85</v>
      </c>
      <c r="E33" s="143">
        <v>173</v>
      </c>
      <c r="F33" s="46" t="s">
        <v>114</v>
      </c>
      <c r="G33" s="46" t="s">
        <v>115</v>
      </c>
      <c r="H33" s="34" t="str">
        <f t="shared" si="39"/>
        <v>18:10</v>
      </c>
      <c r="I33" s="35" t="e">
        <f>(#REF!-H33)*#REF!</f>
        <v>#REF!</v>
      </c>
      <c r="J33" s="36" t="e">
        <f>IF(#REF!="Dnf",1,(IF(#REF!="Dns",1.5,(IF(#REF!="Dsq",1.5,(A33/#REF!))))))</f>
        <v>#REF!</v>
      </c>
      <c r="K33" s="97">
        <v>95227075</v>
      </c>
      <c r="L33" s="116">
        <v>1.0274000000000001</v>
      </c>
      <c r="M33" s="117">
        <v>0.95509999999999995</v>
      </c>
      <c r="N33" s="117">
        <v>1.0016</v>
      </c>
      <c r="O33" s="117">
        <v>0.98170000000000002</v>
      </c>
      <c r="P33" s="117">
        <v>1.2656000000000001</v>
      </c>
      <c r="Q33" s="117">
        <v>1.4614</v>
      </c>
      <c r="R33" s="118">
        <f t="shared" si="20"/>
        <v>0.92962818765816613</v>
      </c>
      <c r="S33" s="118">
        <f t="shared" si="21"/>
        <v>0.97488806696515473</v>
      </c>
      <c r="T33" s="119">
        <f t="shared" si="22"/>
        <v>0.90628342686238972</v>
      </c>
      <c r="U33" s="37">
        <f t="shared" si="23"/>
        <v>1.0274000000000001</v>
      </c>
      <c r="V33" s="38">
        <f t="shared" si="24"/>
        <v>0.95509999999999995</v>
      </c>
      <c r="W33" s="38">
        <f t="shared" si="25"/>
        <v>1.0016</v>
      </c>
      <c r="X33" s="39">
        <f t="shared" si="26"/>
        <v>0.93111559275841926</v>
      </c>
      <c r="Y33" s="40">
        <f t="shared" si="27"/>
        <v>0.98170000000000002</v>
      </c>
      <c r="Z33" s="41">
        <f t="shared" si="28"/>
        <v>0.91261599182402176</v>
      </c>
      <c r="AA33" s="41">
        <f t="shared" si="29"/>
        <v>0.9570476153396924</v>
      </c>
      <c r="AB33" s="39">
        <f t="shared" si="30"/>
        <v>0.88969844015080801</v>
      </c>
      <c r="AC33" s="40">
        <f t="shared" si="31"/>
        <v>1.2656000000000001</v>
      </c>
      <c r="AD33" s="41">
        <f t="shared" si="32"/>
        <v>1.1765374343001751</v>
      </c>
      <c r="AE33" s="41">
        <f t="shared" si="33"/>
        <v>1.2338183375510998</v>
      </c>
      <c r="AF33" s="39">
        <f t="shared" si="34"/>
        <v>1.1469923050370405</v>
      </c>
      <c r="AG33" s="40">
        <f t="shared" si="35"/>
        <v>1.4614</v>
      </c>
      <c r="AH33" s="41">
        <f t="shared" si="36"/>
        <v>1.3585586334436439</v>
      </c>
      <c r="AI33" s="41">
        <f t="shared" si="37"/>
        <v>1.4247014210628772</v>
      </c>
      <c r="AJ33" s="39">
        <f t="shared" si="38"/>
        <v>1.3244426000166964</v>
      </c>
      <c r="AK33" s="42" t="s">
        <v>1</v>
      </c>
      <c r="AL33" s="52" t="s">
        <v>0</v>
      </c>
    </row>
    <row r="34" spans="1:38" ht="15" customHeight="1" x14ac:dyDescent="0.2">
      <c r="K34" s="224"/>
    </row>
    <row r="35" spans="1:38" s="48" customFormat="1" ht="12.75" customHeight="1" x14ac:dyDescent="0.2">
      <c r="A35" s="52">
        <v>9</v>
      </c>
      <c r="B35" s="62" t="s">
        <v>123</v>
      </c>
      <c r="C35" s="45" t="s">
        <v>44</v>
      </c>
      <c r="D35" s="59" t="s">
        <v>45</v>
      </c>
      <c r="E35" s="143">
        <v>191</v>
      </c>
      <c r="F35" s="58" t="s">
        <v>124</v>
      </c>
      <c r="G35" s="58" t="s">
        <v>125</v>
      </c>
      <c r="H35" s="34" t="str">
        <f t="shared" si="39"/>
        <v>18:10</v>
      </c>
      <c r="I35" s="35" t="e">
        <f>(#REF!-H35)*#REF!</f>
        <v>#REF!</v>
      </c>
      <c r="J35" s="36" t="e">
        <f>IF(#REF!="Dnf",1,(IF(#REF!="Dns",1.5,(IF(#REF!="Dsq",1.5,(A35/#REF!))))))</f>
        <v>#REF!</v>
      </c>
      <c r="K35" s="139">
        <v>48403292</v>
      </c>
      <c r="L35" s="120">
        <v>1.0132000000000001</v>
      </c>
      <c r="M35" s="121">
        <v>0.97019999999999995</v>
      </c>
      <c r="N35" s="121">
        <v>1.0004</v>
      </c>
      <c r="O35" s="121">
        <v>0.98119999999999996</v>
      </c>
      <c r="P35" s="121">
        <v>0.24979999999999999</v>
      </c>
      <c r="Q35" s="121">
        <v>1.3949</v>
      </c>
      <c r="R35" s="118">
        <f t="shared" si="20"/>
        <v>0.95756020529016961</v>
      </c>
      <c r="S35" s="118">
        <f t="shared" si="21"/>
        <v>0.98736675878405045</v>
      </c>
      <c r="T35" s="119">
        <f t="shared" si="22"/>
        <v>0.94546311623794477</v>
      </c>
      <c r="U35" s="37">
        <f t="shared" si="23"/>
        <v>1.0132000000000001</v>
      </c>
      <c r="V35" s="38">
        <f t="shared" si="24"/>
        <v>0.97019999999999995</v>
      </c>
      <c r="W35" s="38">
        <f t="shared" si="25"/>
        <v>1.0004</v>
      </c>
      <c r="X35" s="39">
        <f t="shared" si="26"/>
        <v>0.95794322937228571</v>
      </c>
      <c r="Y35" s="40">
        <f t="shared" si="27"/>
        <v>0.98119999999999996</v>
      </c>
      <c r="Z35" s="41">
        <f t="shared" si="28"/>
        <v>0.9395580734307144</v>
      </c>
      <c r="AA35" s="41">
        <f t="shared" si="29"/>
        <v>0.96880426371891026</v>
      </c>
      <c r="AB35" s="39">
        <f t="shared" si="30"/>
        <v>0.92768840965267141</v>
      </c>
      <c r="AC35" s="40">
        <f t="shared" si="31"/>
        <v>0.24979999999999999</v>
      </c>
      <c r="AD35" s="41">
        <f t="shared" si="32"/>
        <v>0.23919853928148435</v>
      </c>
      <c r="AE35" s="41">
        <f t="shared" si="33"/>
        <v>0.24664421634425579</v>
      </c>
      <c r="AF35" s="39">
        <f t="shared" si="34"/>
        <v>0.2361766864362386</v>
      </c>
      <c r="AG35" s="40">
        <f t="shared" si="35"/>
        <v>1.3949</v>
      </c>
      <c r="AH35" s="41">
        <f t="shared" si="36"/>
        <v>1.3357007303592576</v>
      </c>
      <c r="AI35" s="41">
        <f t="shared" si="37"/>
        <v>1.3772778918278721</v>
      </c>
      <c r="AJ35" s="39">
        <f t="shared" si="38"/>
        <v>1.3188265008403093</v>
      </c>
      <c r="AK35" s="56" t="s">
        <v>1</v>
      </c>
      <c r="AL35" s="56" t="s">
        <v>0</v>
      </c>
    </row>
    <row r="36" spans="1:38" s="48" customFormat="1" ht="12.75" customHeight="1" x14ac:dyDescent="0.2">
      <c r="A36" s="52">
        <v>10</v>
      </c>
      <c r="B36" s="62" t="s">
        <v>123</v>
      </c>
      <c r="C36" s="45" t="s">
        <v>44</v>
      </c>
      <c r="D36" s="59" t="s">
        <v>45</v>
      </c>
      <c r="E36" s="143">
        <v>191</v>
      </c>
      <c r="F36" s="58" t="s">
        <v>124</v>
      </c>
      <c r="G36" s="58" t="s">
        <v>125</v>
      </c>
      <c r="H36" s="34" t="str">
        <f t="shared" si="39"/>
        <v>18:10</v>
      </c>
      <c r="I36" s="35" t="e">
        <f>(#REF!-H36)*#REF!</f>
        <v>#REF!</v>
      </c>
      <c r="J36" s="36" t="e">
        <f>IF(#REF!="Dnf",1,(IF(#REF!="Dns",1.5,(IF(#REF!="Dsq",1.5,(A36/#REF!))))))</f>
        <v>#REF!</v>
      </c>
      <c r="K36" s="139">
        <v>48403292</v>
      </c>
      <c r="L36" s="120">
        <v>1.0145999999999999</v>
      </c>
      <c r="M36" s="121">
        <v>0.97150000000000003</v>
      </c>
      <c r="N36" s="121">
        <v>1.0018</v>
      </c>
      <c r="O36" s="121">
        <v>0.98019999999999996</v>
      </c>
      <c r="P36" s="121">
        <v>1.252</v>
      </c>
      <c r="Q36" s="121">
        <v>1.3998999999999999</v>
      </c>
      <c r="R36" s="118">
        <f t="shared" si="20"/>
        <v>0.95752020500689938</v>
      </c>
      <c r="S36" s="118">
        <f t="shared" si="21"/>
        <v>0.98738419081411399</v>
      </c>
      <c r="T36" s="119">
        <f t="shared" si="22"/>
        <v>0.94544031280890184</v>
      </c>
      <c r="U36" s="37">
        <f t="shared" si="23"/>
        <v>1.0145999999999999</v>
      </c>
      <c r="V36" s="38">
        <f t="shared" si="24"/>
        <v>0.97150000000000003</v>
      </c>
      <c r="W36" s="38">
        <f t="shared" si="25"/>
        <v>1.0018</v>
      </c>
      <c r="X36" s="39">
        <f t="shared" si="26"/>
        <v>0.95924374137591173</v>
      </c>
      <c r="Y36" s="40">
        <f t="shared" si="27"/>
        <v>0.98019999999999996</v>
      </c>
      <c r="Z36" s="41">
        <f t="shared" si="28"/>
        <v>0.93856130494776269</v>
      </c>
      <c r="AA36" s="41">
        <f t="shared" si="29"/>
        <v>0.9678339838359945</v>
      </c>
      <c r="AB36" s="39">
        <f t="shared" si="30"/>
        <v>0.92672059461528555</v>
      </c>
      <c r="AC36" s="40">
        <f t="shared" si="31"/>
        <v>1.252</v>
      </c>
      <c r="AD36" s="41">
        <f t="shared" si="32"/>
        <v>1.1988152966686381</v>
      </c>
      <c r="AE36" s="41">
        <f t="shared" si="33"/>
        <v>1.2362050068992707</v>
      </c>
      <c r="AF36" s="39">
        <f t="shared" si="34"/>
        <v>1.1836912716367451</v>
      </c>
      <c r="AG36" s="40">
        <f t="shared" si="35"/>
        <v>1.3998999999999999</v>
      </c>
      <c r="AH36" s="41">
        <f t="shared" si="36"/>
        <v>1.3404325349891584</v>
      </c>
      <c r="AI36" s="41">
        <f t="shared" si="37"/>
        <v>1.3822391287206781</v>
      </c>
      <c r="AJ36" s="39">
        <f t="shared" si="38"/>
        <v>1.3235218939011817</v>
      </c>
      <c r="AK36" s="56" t="s">
        <v>1</v>
      </c>
      <c r="AL36" s="56" t="s">
        <v>0</v>
      </c>
    </row>
    <row r="37" spans="1:38" s="48" customFormat="1" ht="12.75" customHeight="1" x14ac:dyDescent="0.2">
      <c r="A37" s="52">
        <v>11</v>
      </c>
      <c r="B37" s="54" t="s">
        <v>50</v>
      </c>
      <c r="C37" s="33" t="s">
        <v>44</v>
      </c>
      <c r="D37" s="51" t="s">
        <v>45</v>
      </c>
      <c r="E37" s="143">
        <v>201</v>
      </c>
      <c r="F37" s="46" t="s">
        <v>51</v>
      </c>
      <c r="G37" s="46" t="s">
        <v>52</v>
      </c>
      <c r="H37" s="34" t="str">
        <f t="shared" si="39"/>
        <v>18:00</v>
      </c>
      <c r="I37" s="35" t="e">
        <f>(#REF!-H37)*#REF!</f>
        <v>#REF!</v>
      </c>
      <c r="J37" s="36" t="e">
        <f>IF(#REF!="Dnf",1,(IF(#REF!="Dns",1.5,(IF(#REF!="Dsq",1.5,(A37/#REF!))))))</f>
        <v>#REF!</v>
      </c>
      <c r="K37" s="190">
        <v>93458224</v>
      </c>
      <c r="L37" s="116">
        <v>0.84650000000000003</v>
      </c>
      <c r="M37" s="117">
        <v>0.81569999999999998</v>
      </c>
      <c r="N37" s="117">
        <v>0.83499999999999996</v>
      </c>
      <c r="O37" s="117">
        <v>0.80840000000000001</v>
      </c>
      <c r="P37" s="117">
        <v>1.0444</v>
      </c>
      <c r="Q37" s="117">
        <v>1.1748000000000001</v>
      </c>
      <c r="R37" s="118">
        <f t="shared" si="20"/>
        <v>0.96361488481984636</v>
      </c>
      <c r="S37" s="118">
        <f t="shared" si="21"/>
        <v>0.98641464855286465</v>
      </c>
      <c r="T37" s="119">
        <f t="shared" si="22"/>
        <v>0.95052383794987794</v>
      </c>
      <c r="U37" s="37">
        <f t="shared" si="23"/>
        <v>0.84650000000000003</v>
      </c>
      <c r="V37" s="38">
        <f t="shared" si="24"/>
        <v>0.81569999999999998</v>
      </c>
      <c r="W37" s="38">
        <f t="shared" si="25"/>
        <v>0.83499999999999996</v>
      </c>
      <c r="X37" s="39">
        <f t="shared" si="26"/>
        <v>0.80461842882457169</v>
      </c>
      <c r="Y37" s="40">
        <f t="shared" si="27"/>
        <v>0.80840000000000001</v>
      </c>
      <c r="Z37" s="41">
        <f t="shared" si="28"/>
        <v>0.77898627288836375</v>
      </c>
      <c r="AA37" s="41">
        <f t="shared" si="29"/>
        <v>0.79741760189013577</v>
      </c>
      <c r="AB37" s="39">
        <f t="shared" si="30"/>
        <v>0.7684034705986813</v>
      </c>
      <c r="AC37" s="40">
        <f t="shared" si="31"/>
        <v>1.0444</v>
      </c>
      <c r="AD37" s="41">
        <f t="shared" si="32"/>
        <v>1.0063993857058475</v>
      </c>
      <c r="AE37" s="41">
        <f t="shared" si="33"/>
        <v>1.0302114589486118</v>
      </c>
      <c r="AF37" s="39">
        <f t="shared" si="34"/>
        <v>0.99272709635485257</v>
      </c>
      <c r="AG37" s="40">
        <f t="shared" si="35"/>
        <v>1.1748000000000001</v>
      </c>
      <c r="AH37" s="41">
        <f t="shared" si="36"/>
        <v>1.1320547666863556</v>
      </c>
      <c r="AI37" s="41">
        <f t="shared" si="37"/>
        <v>1.1588399291199054</v>
      </c>
      <c r="AJ37" s="39">
        <f t="shared" si="38"/>
        <v>1.1166754048235166</v>
      </c>
      <c r="AK37" s="42" t="s">
        <v>0</v>
      </c>
      <c r="AL37" s="42" t="s">
        <v>0</v>
      </c>
    </row>
    <row r="39" spans="1:38" s="48" customFormat="1" ht="12.75" customHeight="1" x14ac:dyDescent="0.2">
      <c r="A39" s="52">
        <v>13</v>
      </c>
      <c r="B39" s="54" t="s">
        <v>138</v>
      </c>
      <c r="C39" s="33" t="s">
        <v>44</v>
      </c>
      <c r="D39" s="55" t="s">
        <v>159</v>
      </c>
      <c r="E39" s="144">
        <v>329</v>
      </c>
      <c r="F39" s="46" t="s">
        <v>158</v>
      </c>
      <c r="G39" s="43" t="s">
        <v>140</v>
      </c>
      <c r="H39" s="34" t="str">
        <f t="shared" si="39"/>
        <v>18:00</v>
      </c>
      <c r="I39" s="35" t="e">
        <f>(#REF!-H39)*#REF!</f>
        <v>#REF!</v>
      </c>
      <c r="J39" s="36" t="e">
        <f>IF(#REF!="Dnf",1,(IF(#REF!="Dns",1.5,(IF(#REF!="Dsq",1.5,(A39/#REF!))))))</f>
        <v>#REF!</v>
      </c>
      <c r="K39" s="189">
        <v>40210011</v>
      </c>
      <c r="L39" s="116">
        <v>0.92200000000000004</v>
      </c>
      <c r="M39" s="117">
        <v>0.86899999999999999</v>
      </c>
      <c r="N39" s="117">
        <v>0.90720000000000001</v>
      </c>
      <c r="O39" s="117">
        <v>0.89590000000000003</v>
      </c>
      <c r="P39" s="117">
        <v>1.1328</v>
      </c>
      <c r="Q39" s="117">
        <v>1.2827</v>
      </c>
      <c r="R39" s="118">
        <f t="shared" si="20"/>
        <v>0.94251626898047713</v>
      </c>
      <c r="S39" s="118">
        <f t="shared" si="21"/>
        <v>0.98394793926247281</v>
      </c>
      <c r="T39" s="119">
        <f t="shared" si="22"/>
        <v>0.92738694058469495</v>
      </c>
      <c r="U39" s="37">
        <f t="shared" si="23"/>
        <v>0.92200000000000004</v>
      </c>
      <c r="V39" s="38">
        <f t="shared" si="24"/>
        <v>0.86899999999999999</v>
      </c>
      <c r="W39" s="38">
        <f t="shared" si="25"/>
        <v>0.90720000000000001</v>
      </c>
      <c r="X39" s="39">
        <f t="shared" si="26"/>
        <v>0.8550507592190888</v>
      </c>
      <c r="Y39" s="40">
        <f t="shared" si="27"/>
        <v>0.89590000000000003</v>
      </c>
      <c r="Z39" s="41">
        <f t="shared" si="28"/>
        <v>0.84440032537960952</v>
      </c>
      <c r="AA39" s="41">
        <f t="shared" si="29"/>
        <v>0.88151895878524944</v>
      </c>
      <c r="AB39" s="39">
        <f t="shared" si="30"/>
        <v>0.83084596006982825</v>
      </c>
      <c r="AC39" s="40">
        <f t="shared" si="31"/>
        <v>1.1328</v>
      </c>
      <c r="AD39" s="41">
        <f t="shared" si="32"/>
        <v>1.0676824295010845</v>
      </c>
      <c r="AE39" s="41">
        <f t="shared" si="33"/>
        <v>1.1146162255965293</v>
      </c>
      <c r="AF39" s="39">
        <f t="shared" si="34"/>
        <v>1.0505439262943426</v>
      </c>
      <c r="AG39" s="40">
        <f t="shared" si="35"/>
        <v>1.2827</v>
      </c>
      <c r="AH39" s="41">
        <f t="shared" si="36"/>
        <v>1.208965618221258</v>
      </c>
      <c r="AI39" s="41">
        <f t="shared" si="37"/>
        <v>1.2621100216919738</v>
      </c>
      <c r="AJ39" s="39">
        <f t="shared" si="38"/>
        <v>1.1895592286879881</v>
      </c>
      <c r="AK39" s="42" t="s">
        <v>1</v>
      </c>
      <c r="AL39" s="42" t="s">
        <v>0</v>
      </c>
    </row>
    <row r="40" spans="1:38" s="48" customFormat="1" ht="12.75" customHeight="1" x14ac:dyDescent="0.2">
      <c r="A40" s="52">
        <v>14</v>
      </c>
      <c r="B40" s="162" t="s">
        <v>74</v>
      </c>
      <c r="C40" s="171" t="s">
        <v>44</v>
      </c>
      <c r="D40" s="180" t="s">
        <v>45</v>
      </c>
      <c r="E40" s="184">
        <v>918</v>
      </c>
      <c r="F40" s="163" t="s">
        <v>72</v>
      </c>
      <c r="G40" s="49" t="s">
        <v>75</v>
      </c>
      <c r="H40" s="34" t="str">
        <f t="shared" si="39"/>
        <v>18:00</v>
      </c>
      <c r="I40" s="35" t="e">
        <f>(#REF!-H40)*#REF!</f>
        <v>#REF!</v>
      </c>
      <c r="J40" s="36" t="e">
        <f>IF(#REF!="Dnf",1,(IF(#REF!="Dns",1.5,(IF(#REF!="Dsq",1.5,(A40/#REF!))))))</f>
        <v>#REF!</v>
      </c>
      <c r="K40" s="100">
        <v>91521030</v>
      </c>
      <c r="L40" s="120">
        <v>0.91300000000000003</v>
      </c>
      <c r="M40" s="121">
        <v>0.89190000000000003</v>
      </c>
      <c r="N40" s="121">
        <v>0.89190000000000003</v>
      </c>
      <c r="O40" s="121">
        <v>0.86019999999999996</v>
      </c>
      <c r="P40" s="121">
        <v>1.1205000000000001</v>
      </c>
      <c r="Q40" s="121">
        <v>1.3348</v>
      </c>
      <c r="R40" s="118">
        <f t="shared" si="20"/>
        <v>0.97688937568455636</v>
      </c>
      <c r="S40" s="118">
        <f t="shared" si="21"/>
        <v>0.97688937568455636</v>
      </c>
      <c r="T40" s="118">
        <f t="shared" si="22"/>
        <v>0.95431285232536234</v>
      </c>
      <c r="U40" s="37">
        <f t="shared" si="23"/>
        <v>0.91300000000000003</v>
      </c>
      <c r="V40" s="38">
        <f t="shared" si="24"/>
        <v>0.89190000000000003</v>
      </c>
      <c r="W40" s="38">
        <f t="shared" si="25"/>
        <v>0.89190000000000003</v>
      </c>
      <c r="X40" s="39">
        <f t="shared" si="26"/>
        <v>0.87128763417305588</v>
      </c>
      <c r="Y40" s="40">
        <f t="shared" si="27"/>
        <v>0.86019999999999996</v>
      </c>
      <c r="Z40" s="41">
        <f t="shared" si="28"/>
        <v>0.84032024096385538</v>
      </c>
      <c r="AA40" s="41">
        <f t="shared" si="29"/>
        <v>0.84032024096385538</v>
      </c>
      <c r="AB40" s="39">
        <f t="shared" si="30"/>
        <v>0.82089991557027664</v>
      </c>
      <c r="AC40" s="40">
        <f t="shared" si="31"/>
        <v>1.1205000000000001</v>
      </c>
      <c r="AD40" s="41">
        <f t="shared" si="32"/>
        <v>1.0946045454545454</v>
      </c>
      <c r="AE40" s="41">
        <f t="shared" si="33"/>
        <v>1.0946045454545454</v>
      </c>
      <c r="AF40" s="39">
        <f t="shared" si="34"/>
        <v>1.0693075510305685</v>
      </c>
      <c r="AG40" s="40">
        <f t="shared" si="35"/>
        <v>1.3348</v>
      </c>
      <c r="AH40" s="41">
        <f t="shared" si="36"/>
        <v>1.3039519386637459</v>
      </c>
      <c r="AI40" s="41">
        <f t="shared" si="37"/>
        <v>1.3039519386637459</v>
      </c>
      <c r="AJ40" s="39">
        <f t="shared" si="38"/>
        <v>1.2738167952838937</v>
      </c>
      <c r="AK40" s="106" t="s">
        <v>1</v>
      </c>
      <c r="AL40" s="106" t="s">
        <v>0</v>
      </c>
    </row>
    <row r="41" spans="1:38" s="48" customFormat="1" ht="12.75" customHeight="1" x14ac:dyDescent="0.2">
      <c r="A41" s="52">
        <v>15</v>
      </c>
      <c r="B41" s="162" t="s">
        <v>71</v>
      </c>
      <c r="C41" s="171" t="s">
        <v>44</v>
      </c>
      <c r="D41" s="172" t="s">
        <v>45</v>
      </c>
      <c r="E41" s="173">
        <v>993</v>
      </c>
      <c r="F41" s="163" t="s">
        <v>72</v>
      </c>
      <c r="G41" s="163" t="s">
        <v>73</v>
      </c>
      <c r="H41" s="34" t="str">
        <f t="shared" si="39"/>
        <v>18:00</v>
      </c>
      <c r="I41" s="35" t="e">
        <f>(#REF!-H41)*#REF!</f>
        <v>#REF!</v>
      </c>
      <c r="J41" s="36" t="e">
        <f>IF(#REF!="Dnf",1,(IF(#REF!="Dns",1.5,(IF(#REF!="Dsq",1.5,(A41/#REF!))))))</f>
        <v>#REF!</v>
      </c>
      <c r="K41" s="100">
        <v>91521030</v>
      </c>
      <c r="L41" s="120">
        <v>0.91300000000000003</v>
      </c>
      <c r="M41" s="121">
        <v>0.89190000000000003</v>
      </c>
      <c r="N41" s="121">
        <v>0.89190000000000003</v>
      </c>
      <c r="O41" s="121">
        <v>0.86019999999999996</v>
      </c>
      <c r="P41" s="121">
        <v>1.1205000000000001</v>
      </c>
      <c r="Q41" s="121">
        <v>1.3348</v>
      </c>
      <c r="R41" s="118">
        <f t="shared" si="20"/>
        <v>0.97688937568455636</v>
      </c>
      <c r="S41" s="118">
        <f t="shared" si="21"/>
        <v>0.97688937568455636</v>
      </c>
      <c r="T41" s="119">
        <f t="shared" si="22"/>
        <v>0.95431285232536234</v>
      </c>
      <c r="U41" s="37">
        <f t="shared" si="23"/>
        <v>0.91300000000000003</v>
      </c>
      <c r="V41" s="38">
        <f t="shared" si="24"/>
        <v>0.89190000000000003</v>
      </c>
      <c r="W41" s="38">
        <f t="shared" si="25"/>
        <v>0.89190000000000003</v>
      </c>
      <c r="X41" s="39">
        <f t="shared" si="26"/>
        <v>0.87128763417305588</v>
      </c>
      <c r="Y41" s="40">
        <f t="shared" si="27"/>
        <v>0.86019999999999996</v>
      </c>
      <c r="Z41" s="41">
        <f t="shared" si="28"/>
        <v>0.84032024096385538</v>
      </c>
      <c r="AA41" s="41">
        <f t="shared" si="29"/>
        <v>0.84032024096385538</v>
      </c>
      <c r="AB41" s="39">
        <f t="shared" si="30"/>
        <v>0.82089991557027664</v>
      </c>
      <c r="AC41" s="40">
        <f t="shared" si="31"/>
        <v>1.1205000000000001</v>
      </c>
      <c r="AD41" s="41">
        <f t="shared" si="32"/>
        <v>1.0946045454545454</v>
      </c>
      <c r="AE41" s="41">
        <f t="shared" si="33"/>
        <v>1.0946045454545454</v>
      </c>
      <c r="AF41" s="39">
        <f t="shared" si="34"/>
        <v>1.0693075510305685</v>
      </c>
      <c r="AG41" s="40">
        <f t="shared" si="35"/>
        <v>1.3348</v>
      </c>
      <c r="AH41" s="41">
        <f t="shared" si="36"/>
        <v>1.3039519386637459</v>
      </c>
      <c r="AI41" s="41">
        <f t="shared" si="37"/>
        <v>1.3039519386637459</v>
      </c>
      <c r="AJ41" s="39">
        <f t="shared" si="38"/>
        <v>1.2738167952838937</v>
      </c>
      <c r="AK41" s="106" t="s">
        <v>1</v>
      </c>
      <c r="AL41" s="106" t="s">
        <v>0</v>
      </c>
    </row>
    <row r="42" spans="1:38" s="48" customFormat="1" ht="12.75" customHeight="1" x14ac:dyDescent="0.2">
      <c r="A42" s="52">
        <v>16</v>
      </c>
      <c r="B42" s="54" t="s">
        <v>152</v>
      </c>
      <c r="C42" s="33" t="s">
        <v>48</v>
      </c>
      <c r="D42" s="55" t="s">
        <v>45</v>
      </c>
      <c r="E42" s="144">
        <v>3196</v>
      </c>
      <c r="F42" s="46" t="s">
        <v>153</v>
      </c>
      <c r="G42" s="43" t="s">
        <v>154</v>
      </c>
      <c r="H42" s="34" t="str">
        <f t="shared" si="39"/>
        <v>18:00</v>
      </c>
      <c r="I42" s="35" t="e">
        <f>(#REF!-H42)*#REF!</f>
        <v>#REF!</v>
      </c>
      <c r="J42" s="36" t="e">
        <f>IF(#REF!="Dnf",1,(IF(#REF!="Dns",1.5,(IF(#REF!="Dsq",1.5,(A42/#REF!))))))</f>
        <v>#REF!</v>
      </c>
      <c r="K42" s="99"/>
      <c r="L42" s="126">
        <v>0.92789999999999995</v>
      </c>
      <c r="M42" s="117">
        <v>0.90620000000000001</v>
      </c>
      <c r="N42" s="117">
        <v>0.91969999999999996</v>
      </c>
      <c r="O42" s="117">
        <v>0.89559999999999995</v>
      </c>
      <c r="P42" s="117">
        <v>1.1456999999999999</v>
      </c>
      <c r="Q42" s="117">
        <v>1.2827</v>
      </c>
      <c r="R42" s="118">
        <f t="shared" si="20"/>
        <v>0.97661385925207467</v>
      </c>
      <c r="S42" s="118">
        <f t="shared" si="21"/>
        <v>0.99116284082336459</v>
      </c>
      <c r="T42" s="119">
        <f t="shared" si="22"/>
        <v>0.96798336712375588</v>
      </c>
      <c r="U42" s="37">
        <f t="shared" si="23"/>
        <v>0.92789999999999995</v>
      </c>
      <c r="V42" s="38">
        <f t="shared" si="24"/>
        <v>0.90620000000000001</v>
      </c>
      <c r="W42" s="38">
        <f t="shared" si="25"/>
        <v>0.91969999999999996</v>
      </c>
      <c r="X42" s="39">
        <f t="shared" si="26"/>
        <v>0.898191766354133</v>
      </c>
      <c r="Y42" s="40">
        <f t="shared" si="27"/>
        <v>0.89559999999999995</v>
      </c>
      <c r="Z42" s="41">
        <f t="shared" si="28"/>
        <v>0.87465537234615798</v>
      </c>
      <c r="AA42" s="41">
        <f t="shared" si="29"/>
        <v>0.88768544024140528</v>
      </c>
      <c r="AB42" s="39">
        <f t="shared" si="30"/>
        <v>0.86692590359603572</v>
      </c>
      <c r="AC42" s="40">
        <f t="shared" si="31"/>
        <v>1.1456999999999999</v>
      </c>
      <c r="AD42" s="41">
        <f t="shared" si="32"/>
        <v>1.1189064985451018</v>
      </c>
      <c r="AE42" s="41">
        <f t="shared" si="33"/>
        <v>1.1355752667313288</v>
      </c>
      <c r="AF42" s="39">
        <f t="shared" si="34"/>
        <v>1.109018543713687</v>
      </c>
      <c r="AG42" s="40">
        <f t="shared" si="35"/>
        <v>1.2827</v>
      </c>
      <c r="AH42" s="41">
        <f t="shared" si="36"/>
        <v>1.2527025972626362</v>
      </c>
      <c r="AI42" s="41">
        <f t="shared" si="37"/>
        <v>1.2713645759241297</v>
      </c>
      <c r="AJ42" s="39">
        <f t="shared" si="38"/>
        <v>1.2416322650096416</v>
      </c>
      <c r="AK42" s="42" t="s">
        <v>1</v>
      </c>
      <c r="AL42" s="42" t="s">
        <v>0</v>
      </c>
    </row>
    <row r="43" spans="1:38" s="48" customFormat="1" ht="12.75" customHeight="1" x14ac:dyDescent="0.2">
      <c r="A43" s="52">
        <v>17</v>
      </c>
      <c r="B43" s="54" t="s">
        <v>91</v>
      </c>
      <c r="C43" s="33" t="s">
        <v>48</v>
      </c>
      <c r="D43" s="55" t="s">
        <v>45</v>
      </c>
      <c r="E43" s="144">
        <v>3288</v>
      </c>
      <c r="F43" s="46" t="s">
        <v>135</v>
      </c>
      <c r="G43" s="43" t="s">
        <v>136</v>
      </c>
      <c r="H43" s="34" t="str">
        <f t="shared" si="39"/>
        <v>18:10</v>
      </c>
      <c r="I43" s="35" t="e">
        <f>(#REF!-H43)*#REF!</f>
        <v>#REF!</v>
      </c>
      <c r="J43" s="36" t="e">
        <f>IF(#REF!="Dnf",1,(IF(#REF!="Dns",1.5,(IF(#REF!="Dsq",1.5,(A43/#REF!))))))</f>
        <v>#REF!</v>
      </c>
      <c r="K43" s="99">
        <v>91900009</v>
      </c>
      <c r="L43" s="126">
        <v>0.97489999999999999</v>
      </c>
      <c r="M43" s="117">
        <v>0.92379999999999995</v>
      </c>
      <c r="N43" s="117">
        <v>0.96299999999999997</v>
      </c>
      <c r="O43" s="117">
        <v>0.93010000000000004</v>
      </c>
      <c r="P43" s="117">
        <v>1.2015</v>
      </c>
      <c r="Q43" s="117">
        <v>1.3601000000000001</v>
      </c>
      <c r="R43" s="118">
        <f t="shared" si="20"/>
        <v>0.94758436762744891</v>
      </c>
      <c r="S43" s="118">
        <f t="shared" si="21"/>
        <v>0.98779361985844705</v>
      </c>
      <c r="T43" s="119">
        <f t="shared" si="22"/>
        <v>0.93601779261999518</v>
      </c>
      <c r="U43" s="37">
        <f t="shared" si="23"/>
        <v>0.97489999999999999</v>
      </c>
      <c r="V43" s="38">
        <f t="shared" si="24"/>
        <v>0.92379999999999995</v>
      </c>
      <c r="W43" s="38">
        <f t="shared" si="25"/>
        <v>0.96299999999999997</v>
      </c>
      <c r="X43" s="39">
        <f t="shared" si="26"/>
        <v>0.91252374602523334</v>
      </c>
      <c r="Y43" s="40">
        <f t="shared" si="27"/>
        <v>0.93010000000000004</v>
      </c>
      <c r="Z43" s="41">
        <f t="shared" si="28"/>
        <v>0.88134822033029026</v>
      </c>
      <c r="AA43" s="41">
        <f t="shared" si="29"/>
        <v>0.91874684583034161</v>
      </c>
      <c r="AB43" s="39">
        <f t="shared" si="30"/>
        <v>0.87059014891585751</v>
      </c>
      <c r="AC43" s="40">
        <f t="shared" si="31"/>
        <v>1.2015</v>
      </c>
      <c r="AD43" s="41">
        <f t="shared" si="32"/>
        <v>1.1385226177043799</v>
      </c>
      <c r="AE43" s="41">
        <f t="shared" si="33"/>
        <v>1.1868340342599242</v>
      </c>
      <c r="AF43" s="39">
        <f t="shared" si="34"/>
        <v>1.1246253778329243</v>
      </c>
      <c r="AG43" s="40">
        <f t="shared" si="35"/>
        <v>1.3601000000000001</v>
      </c>
      <c r="AH43" s="41">
        <f t="shared" si="36"/>
        <v>1.2888094984100933</v>
      </c>
      <c r="AI43" s="41">
        <f t="shared" si="37"/>
        <v>1.3434981023694739</v>
      </c>
      <c r="AJ43" s="39">
        <f t="shared" si="38"/>
        <v>1.2730777997424556</v>
      </c>
      <c r="AK43" s="52" t="s">
        <v>1</v>
      </c>
      <c r="AL43" s="52" t="s">
        <v>0</v>
      </c>
    </row>
    <row r="44" spans="1:38" s="48" customFormat="1" ht="12.75" customHeight="1" x14ac:dyDescent="0.2">
      <c r="A44" s="52">
        <v>18</v>
      </c>
      <c r="B44" s="54" t="s">
        <v>64</v>
      </c>
      <c r="C44" s="33" t="s">
        <v>48</v>
      </c>
      <c r="D44" s="55" t="s">
        <v>45</v>
      </c>
      <c r="E44" s="144">
        <v>4770</v>
      </c>
      <c r="F44" s="33" t="s">
        <v>65</v>
      </c>
      <c r="G44" s="47" t="s">
        <v>66</v>
      </c>
      <c r="H44" s="34" t="str">
        <f t="shared" si="39"/>
        <v>18:00</v>
      </c>
      <c r="I44" s="35" t="e">
        <f>(#REF!-H44)*#REF!</f>
        <v>#REF!</v>
      </c>
      <c r="J44" s="36" t="e">
        <f>IF(#REF!="Dnf",1,(IF(#REF!="Dns",1.5,(IF(#REF!="Dsq",1.5,(A44/#REF!))))))</f>
        <v>#REF!</v>
      </c>
      <c r="K44" s="99">
        <v>95218198</v>
      </c>
      <c r="L44" s="116">
        <v>0.89239999999999997</v>
      </c>
      <c r="M44" s="117">
        <v>0.85809999999999997</v>
      </c>
      <c r="N44" s="117">
        <v>0.88600000000000001</v>
      </c>
      <c r="O44" s="117">
        <v>0.84370000000000001</v>
      </c>
      <c r="P44" s="117">
        <v>1.1037999999999999</v>
      </c>
      <c r="Q44" s="117">
        <v>1.2467999999999999</v>
      </c>
      <c r="R44" s="118">
        <f t="shared" si="20"/>
        <v>0.96156432093231736</v>
      </c>
      <c r="S44" s="118">
        <f t="shared" si="21"/>
        <v>0.99282832810398924</v>
      </c>
      <c r="T44" s="119">
        <f t="shared" si="22"/>
        <v>0.95466829711568035</v>
      </c>
      <c r="U44" s="37">
        <f t="shared" si="23"/>
        <v>0.89239999999999997</v>
      </c>
      <c r="V44" s="38">
        <f t="shared" si="24"/>
        <v>0.85809999999999997</v>
      </c>
      <c r="W44" s="38">
        <f t="shared" si="25"/>
        <v>0.88600000000000001</v>
      </c>
      <c r="X44" s="39">
        <f t="shared" si="26"/>
        <v>0.85194598834603308</v>
      </c>
      <c r="Y44" s="40">
        <f t="shared" si="27"/>
        <v>0.84370000000000001</v>
      </c>
      <c r="Z44" s="41">
        <f t="shared" si="28"/>
        <v>0.81127181757059619</v>
      </c>
      <c r="AA44" s="41">
        <f t="shared" si="29"/>
        <v>0.8376492604213357</v>
      </c>
      <c r="AB44" s="39">
        <f t="shared" si="30"/>
        <v>0.80545364227649952</v>
      </c>
      <c r="AC44" s="40">
        <f t="shared" si="31"/>
        <v>1.1037999999999999</v>
      </c>
      <c r="AD44" s="41">
        <f t="shared" si="32"/>
        <v>1.0613746974450917</v>
      </c>
      <c r="AE44" s="41">
        <f t="shared" si="33"/>
        <v>1.0958839085611831</v>
      </c>
      <c r="AF44" s="39">
        <f t="shared" si="34"/>
        <v>1.0537628663562879</v>
      </c>
      <c r="AG44" s="40">
        <f t="shared" si="35"/>
        <v>1.2467999999999999</v>
      </c>
      <c r="AH44" s="41">
        <f t="shared" si="36"/>
        <v>1.1988783953384132</v>
      </c>
      <c r="AI44" s="41">
        <f t="shared" si="37"/>
        <v>1.2378583594800536</v>
      </c>
      <c r="AJ44" s="39">
        <f t="shared" si="38"/>
        <v>1.1902804328438301</v>
      </c>
      <c r="AK44" s="42" t="s">
        <v>1</v>
      </c>
      <c r="AL44" s="42" t="s">
        <v>1</v>
      </c>
    </row>
    <row r="45" spans="1:38" s="48" customFormat="1" ht="12.75" customHeight="1" x14ac:dyDescent="0.2">
      <c r="A45" s="52">
        <v>19</v>
      </c>
      <c r="B45" s="54" t="s">
        <v>43</v>
      </c>
      <c r="C45" s="33" t="s">
        <v>44</v>
      </c>
      <c r="D45" s="51" t="s">
        <v>45</v>
      </c>
      <c r="E45" s="143">
        <v>6351</v>
      </c>
      <c r="F45" s="46" t="s">
        <v>46</v>
      </c>
      <c r="G45" s="43" t="s">
        <v>47</v>
      </c>
      <c r="H45" s="34" t="str">
        <f t="shared" si="39"/>
        <v>18:00</v>
      </c>
      <c r="I45" s="35" t="e">
        <f>(#REF!-H45)*#REF!</f>
        <v>#REF!</v>
      </c>
      <c r="J45" s="36" t="e">
        <f>IF(#REF!="Dnf",1,(IF(#REF!="Dns",1.5,(IF(#REF!="Dsq",1.5,(A45/#REF!))))))</f>
        <v>#REF!</v>
      </c>
      <c r="K45" s="142">
        <v>92429812</v>
      </c>
      <c r="L45" s="133">
        <v>0.89149999999999996</v>
      </c>
      <c r="M45" s="130">
        <v>0.87039999999999995</v>
      </c>
      <c r="N45" s="130">
        <v>0.879</v>
      </c>
      <c r="O45" s="130">
        <v>0.85429999999999995</v>
      </c>
      <c r="P45" s="130">
        <v>1.1025</v>
      </c>
      <c r="Q45" s="130">
        <v>1.1969000000000001</v>
      </c>
      <c r="R45" s="118">
        <f t="shared" si="20"/>
        <v>0.97633202467750979</v>
      </c>
      <c r="S45" s="118">
        <f t="shared" si="21"/>
        <v>0.98597868760515994</v>
      </c>
      <c r="T45" s="119">
        <f t="shared" si="22"/>
        <v>0.96264256835841977</v>
      </c>
      <c r="U45" s="37">
        <f t="shared" si="23"/>
        <v>0.89149999999999996</v>
      </c>
      <c r="V45" s="38">
        <f t="shared" si="24"/>
        <v>0.87039999999999995</v>
      </c>
      <c r="W45" s="38">
        <f t="shared" si="25"/>
        <v>0.879</v>
      </c>
      <c r="X45" s="39">
        <f t="shared" si="26"/>
        <v>0.85819584969153118</v>
      </c>
      <c r="Y45" s="40">
        <f t="shared" si="27"/>
        <v>0.85429999999999995</v>
      </c>
      <c r="Z45" s="41">
        <f t="shared" si="28"/>
        <v>0.8340804486819966</v>
      </c>
      <c r="AA45" s="41">
        <f t="shared" si="29"/>
        <v>0.84232159282108809</v>
      </c>
      <c r="AB45" s="39">
        <f t="shared" si="30"/>
        <v>0.82238554614859793</v>
      </c>
      <c r="AC45" s="40">
        <f t="shared" si="31"/>
        <v>1.1025</v>
      </c>
      <c r="AD45" s="41">
        <f t="shared" si="32"/>
        <v>1.0764060572069545</v>
      </c>
      <c r="AE45" s="41">
        <f t="shared" si="33"/>
        <v>1.0870415030846889</v>
      </c>
      <c r="AF45" s="39">
        <f t="shared" si="34"/>
        <v>1.0613134316151578</v>
      </c>
      <c r="AG45" s="40">
        <f t="shared" si="35"/>
        <v>1.1969000000000001</v>
      </c>
      <c r="AH45" s="41">
        <f t="shared" si="36"/>
        <v>1.1685718003365115</v>
      </c>
      <c r="AI45" s="41">
        <f t="shared" si="37"/>
        <v>1.180117891194616</v>
      </c>
      <c r="AJ45" s="39">
        <f t="shared" si="38"/>
        <v>1.1521868900681926</v>
      </c>
      <c r="AK45" s="42" t="s">
        <v>1</v>
      </c>
      <c r="AL45" s="42" t="s">
        <v>0</v>
      </c>
    </row>
    <row r="46" spans="1:38" s="48" customFormat="1" ht="12.75" customHeight="1" x14ac:dyDescent="0.2">
      <c r="A46" s="52">
        <v>20</v>
      </c>
      <c r="B46" s="54" t="s">
        <v>84</v>
      </c>
      <c r="C46" s="33" t="s">
        <v>44</v>
      </c>
      <c r="D46" s="51" t="s">
        <v>45</v>
      </c>
      <c r="E46" s="143">
        <v>7308</v>
      </c>
      <c r="F46" s="46" t="s">
        <v>86</v>
      </c>
      <c r="G46" s="43" t="s">
        <v>88</v>
      </c>
      <c r="H46" s="154" t="str">
        <f t="shared" si="39"/>
        <v>18:00</v>
      </c>
      <c r="I46" s="35" t="e">
        <f>(#REF!-H46)*#REF!</f>
        <v>#REF!</v>
      </c>
      <c r="J46" s="36" t="e">
        <f>IF(#REF!="Dnf",1,(IF(#REF!="Dns",1.5,(IF(#REF!="Dsq",1.5,(A46/#REF!))))))</f>
        <v>#REF!</v>
      </c>
      <c r="K46" s="102">
        <v>92048157</v>
      </c>
      <c r="L46" s="116">
        <v>0.9355</v>
      </c>
      <c r="M46" s="117">
        <v>0.91120000000000001</v>
      </c>
      <c r="N46" s="117">
        <v>0.91979999999999995</v>
      </c>
      <c r="O46" s="117">
        <v>0.90739999999999998</v>
      </c>
      <c r="P46" s="117">
        <v>1.1577999999999999</v>
      </c>
      <c r="Q46" s="117">
        <v>1.2830999999999999</v>
      </c>
      <c r="R46" s="118">
        <f t="shared" si="20"/>
        <v>0.97402458578300377</v>
      </c>
      <c r="S46" s="118">
        <f t="shared" si="21"/>
        <v>0.98321753073222873</v>
      </c>
      <c r="T46" s="119">
        <f t="shared" si="22"/>
        <v>0.95767804810604684</v>
      </c>
      <c r="U46" s="37">
        <f t="shared" si="23"/>
        <v>0.9355</v>
      </c>
      <c r="V46" s="38">
        <f t="shared" si="24"/>
        <v>0.91120000000000001</v>
      </c>
      <c r="W46" s="38">
        <f t="shared" si="25"/>
        <v>0.91979999999999995</v>
      </c>
      <c r="X46" s="39">
        <f t="shared" si="26"/>
        <v>0.89590781400320685</v>
      </c>
      <c r="Y46" s="40">
        <f t="shared" si="27"/>
        <v>0.90739999999999998</v>
      </c>
      <c r="Z46" s="41">
        <f t="shared" si="28"/>
        <v>0.88382990913949766</v>
      </c>
      <c r="AA46" s="41">
        <f t="shared" si="29"/>
        <v>0.89217158738642433</v>
      </c>
      <c r="AB46" s="39">
        <f t="shared" si="30"/>
        <v>0.86899706085142692</v>
      </c>
      <c r="AC46" s="40">
        <f t="shared" si="31"/>
        <v>1.1577999999999999</v>
      </c>
      <c r="AD46" s="41">
        <f t="shared" si="32"/>
        <v>1.1277256654195618</v>
      </c>
      <c r="AE46" s="41">
        <f t="shared" si="33"/>
        <v>1.1383692570817743</v>
      </c>
      <c r="AF46" s="39">
        <f t="shared" si="34"/>
        <v>1.108799644097181</v>
      </c>
      <c r="AG46" s="40">
        <f t="shared" si="35"/>
        <v>1.2830999999999999</v>
      </c>
      <c r="AH46" s="41">
        <f t="shared" si="36"/>
        <v>1.2497709460181721</v>
      </c>
      <c r="AI46" s="41">
        <f t="shared" si="37"/>
        <v>1.2615664136825226</v>
      </c>
      <c r="AJ46" s="39">
        <f t="shared" si="38"/>
        <v>1.2287967035248686</v>
      </c>
      <c r="AK46" s="42" t="s">
        <v>0</v>
      </c>
      <c r="AL46" s="42" t="s">
        <v>1</v>
      </c>
    </row>
    <row r="48" spans="1:38" s="48" customFormat="1" ht="12.75" customHeight="1" x14ac:dyDescent="0.2">
      <c r="A48" s="52">
        <v>22</v>
      </c>
      <c r="B48" s="162" t="s">
        <v>58</v>
      </c>
      <c r="C48" s="179" t="s">
        <v>44</v>
      </c>
      <c r="D48" s="177" t="s">
        <v>45</v>
      </c>
      <c r="E48" s="176">
        <v>8001</v>
      </c>
      <c r="F48" s="162" t="s">
        <v>59</v>
      </c>
      <c r="G48" s="188" t="s">
        <v>60</v>
      </c>
      <c r="H48" s="154" t="str">
        <f t="shared" si="39"/>
        <v>18:00</v>
      </c>
      <c r="I48" s="35" t="e">
        <f>(#REF!-H48)*#REF!</f>
        <v>#REF!</v>
      </c>
      <c r="J48" s="36" t="e">
        <f>IF(#REF!="Dnf",1,(IF(#REF!="Dns",1.5,(IF(#REF!="Dsq",1.5,(A48/#REF!))))))</f>
        <v>#REF!</v>
      </c>
      <c r="K48" s="101">
        <v>93251124</v>
      </c>
      <c r="L48" s="120">
        <v>0.85950000000000004</v>
      </c>
      <c r="M48" s="121">
        <v>0.83240000000000003</v>
      </c>
      <c r="N48" s="121">
        <v>0.84830000000000005</v>
      </c>
      <c r="O48" s="121">
        <v>0.79020000000000001</v>
      </c>
      <c r="P48" s="121">
        <v>1.0687</v>
      </c>
      <c r="Q48" s="121">
        <v>1.2221</v>
      </c>
      <c r="R48" s="118">
        <f t="shared" si="20"/>
        <v>0.96847004072134957</v>
      </c>
      <c r="S48" s="118">
        <f t="shared" si="21"/>
        <v>0.98696916812100055</v>
      </c>
      <c r="T48" s="119">
        <f t="shared" si="22"/>
        <v>0.9558500704408619</v>
      </c>
      <c r="U48" s="37">
        <f t="shared" si="23"/>
        <v>0.85950000000000004</v>
      </c>
      <c r="V48" s="38">
        <f t="shared" si="24"/>
        <v>0.83240000000000003</v>
      </c>
      <c r="W48" s="38">
        <f t="shared" si="25"/>
        <v>0.84830000000000005</v>
      </c>
      <c r="X48" s="39">
        <f t="shared" si="26"/>
        <v>0.82155313554392084</v>
      </c>
      <c r="Y48" s="40">
        <f t="shared" si="27"/>
        <v>0.79020000000000001</v>
      </c>
      <c r="Z48" s="41">
        <f t="shared" si="28"/>
        <v>0.76528502617801042</v>
      </c>
      <c r="AA48" s="41">
        <f t="shared" si="29"/>
        <v>0.77990303664921468</v>
      </c>
      <c r="AB48" s="39">
        <f t="shared" si="30"/>
        <v>0.75531272566236907</v>
      </c>
      <c r="AC48" s="40">
        <f t="shared" si="31"/>
        <v>1.0687</v>
      </c>
      <c r="AD48" s="41">
        <f t="shared" si="32"/>
        <v>1.0350039325189062</v>
      </c>
      <c r="AE48" s="41">
        <f t="shared" si="33"/>
        <v>1.0547739499709132</v>
      </c>
      <c r="AF48" s="39">
        <f t="shared" si="34"/>
        <v>1.0215169702801492</v>
      </c>
      <c r="AG48" s="57">
        <f t="shared" si="35"/>
        <v>1.2221</v>
      </c>
      <c r="AH48" s="41">
        <f t="shared" si="36"/>
        <v>1.1835672367655612</v>
      </c>
      <c r="AI48" s="41">
        <f t="shared" si="37"/>
        <v>1.2061750203606747</v>
      </c>
      <c r="AJ48" s="39">
        <f t="shared" si="38"/>
        <v>1.1681443710857773</v>
      </c>
      <c r="AK48" s="106" t="s">
        <v>0</v>
      </c>
      <c r="AL48" s="106" t="s">
        <v>1</v>
      </c>
    </row>
    <row r="49" spans="1:38" s="48" customFormat="1" ht="12.75" customHeight="1" x14ac:dyDescent="0.2">
      <c r="A49" s="52">
        <v>23</v>
      </c>
      <c r="B49" s="137" t="s">
        <v>165</v>
      </c>
      <c r="C49" s="47" t="s">
        <v>44</v>
      </c>
      <c r="D49" s="51" t="s">
        <v>45</v>
      </c>
      <c r="E49" s="143">
        <v>8724</v>
      </c>
      <c r="F49" s="54" t="s">
        <v>166</v>
      </c>
      <c r="G49" s="158" t="s">
        <v>167</v>
      </c>
      <c r="H49" s="154" t="str">
        <f t="shared" si="39"/>
        <v>18:00</v>
      </c>
      <c r="I49" s="35" t="e">
        <f>(#REF!-H49)*#REF!</f>
        <v>#REF!</v>
      </c>
      <c r="J49" s="36" t="e">
        <f>IF(#REF!="Dnf",1,(IF(#REF!="Dns",1.5,(IF(#REF!="Dsq",1.5,(A49/#REF!))))))</f>
        <v>#REF!</v>
      </c>
      <c r="K49" s="102">
        <v>90691690</v>
      </c>
      <c r="L49" s="116">
        <v>0.94779999999999998</v>
      </c>
      <c r="M49" s="117">
        <v>0.91690000000000005</v>
      </c>
      <c r="N49" s="117">
        <v>0.93759999999999999</v>
      </c>
      <c r="O49" s="117">
        <v>0.89539999999999997</v>
      </c>
      <c r="P49" s="117">
        <v>1.1731</v>
      </c>
      <c r="Q49" s="117">
        <v>1.3311999999999999</v>
      </c>
      <c r="R49" s="118">
        <f t="shared" si="20"/>
        <v>0.96739818527115429</v>
      </c>
      <c r="S49" s="118">
        <f t="shared" si="21"/>
        <v>0.98923823591474991</v>
      </c>
      <c r="T49" s="119">
        <f t="shared" si="22"/>
        <v>0.95698727422476704</v>
      </c>
      <c r="U49" s="37">
        <f t="shared" si="23"/>
        <v>0.94779999999999998</v>
      </c>
      <c r="V49" s="38">
        <f t="shared" si="24"/>
        <v>0.91690000000000005</v>
      </c>
      <c r="W49" s="38">
        <f t="shared" si="25"/>
        <v>0.93759999999999999</v>
      </c>
      <c r="X49" s="39">
        <f t="shared" si="26"/>
        <v>0.90703253851023413</v>
      </c>
      <c r="Y49" s="40">
        <f t="shared" si="27"/>
        <v>0.89539999999999997</v>
      </c>
      <c r="Z49" s="41">
        <f t="shared" si="28"/>
        <v>0.86620833509179151</v>
      </c>
      <c r="AA49" s="41">
        <f t="shared" si="29"/>
        <v>0.88576391643806707</v>
      </c>
      <c r="AB49" s="39">
        <f t="shared" si="30"/>
        <v>0.85688640534085636</v>
      </c>
      <c r="AC49" s="40">
        <f t="shared" si="31"/>
        <v>1.1731</v>
      </c>
      <c r="AD49" s="41">
        <f t="shared" si="32"/>
        <v>1.134854811141591</v>
      </c>
      <c r="AE49" s="41">
        <f t="shared" si="33"/>
        <v>1.1604753745515932</v>
      </c>
      <c r="AF49" s="39">
        <f t="shared" si="34"/>
        <v>1.1226417713930743</v>
      </c>
      <c r="AG49" s="57">
        <f t="shared" si="35"/>
        <v>1.3311999999999999</v>
      </c>
      <c r="AH49" s="41">
        <f t="shared" si="36"/>
        <v>1.2878004642329606</v>
      </c>
      <c r="AI49" s="41">
        <f t="shared" si="37"/>
        <v>1.3168739396497151</v>
      </c>
      <c r="AJ49" s="39">
        <f t="shared" si="38"/>
        <v>1.2739414594480098</v>
      </c>
      <c r="AK49" s="42"/>
      <c r="AL49" s="42"/>
    </row>
    <row r="50" spans="1:38" s="48" customFormat="1" ht="12.75" customHeight="1" x14ac:dyDescent="0.2">
      <c r="A50" s="52">
        <v>24</v>
      </c>
      <c r="B50" s="54" t="s">
        <v>95</v>
      </c>
      <c r="C50" s="45" t="s">
        <v>44</v>
      </c>
      <c r="D50" s="51" t="s">
        <v>45</v>
      </c>
      <c r="E50" s="143">
        <v>9767</v>
      </c>
      <c r="F50" s="46" t="s">
        <v>96</v>
      </c>
      <c r="G50" s="46" t="s">
        <v>97</v>
      </c>
      <c r="H50" s="154" t="str">
        <f t="shared" si="39"/>
        <v>18:10</v>
      </c>
      <c r="I50" s="35" t="e">
        <f>(#REF!-H50)*#REF!</f>
        <v>#REF!</v>
      </c>
      <c r="J50" s="36" t="e">
        <f>IF(#REF!="Dnf",1,(IF(#REF!="Dns",1.5,(IF(#REF!="Dsq",1.5,(A50/#REF!))))))</f>
        <v>#REF!</v>
      </c>
      <c r="K50" s="101">
        <v>47302731</v>
      </c>
      <c r="L50" s="116">
        <v>0.95320000000000005</v>
      </c>
      <c r="M50" s="117">
        <v>0.92430000000000001</v>
      </c>
      <c r="N50" s="117">
        <v>0.94489999999999996</v>
      </c>
      <c r="O50" s="117">
        <v>0.90920000000000001</v>
      </c>
      <c r="P50" s="117">
        <v>1.1786000000000001</v>
      </c>
      <c r="Q50" s="117">
        <v>1.3262</v>
      </c>
      <c r="R50" s="118">
        <f t="shared" si="20"/>
        <v>0.96968107427612249</v>
      </c>
      <c r="S50" s="118">
        <f t="shared" si="21"/>
        <v>0.99129248845992435</v>
      </c>
      <c r="T50" s="119">
        <f t="shared" si="22"/>
        <v>0.96123756513167025</v>
      </c>
      <c r="U50" s="37">
        <f t="shared" si="23"/>
        <v>0.95320000000000005</v>
      </c>
      <c r="V50" s="38">
        <f t="shared" si="24"/>
        <v>0.92430000000000001</v>
      </c>
      <c r="W50" s="38">
        <f t="shared" si="25"/>
        <v>0.94489999999999996</v>
      </c>
      <c r="X50" s="39">
        <f t="shared" si="26"/>
        <v>0.91625164708350815</v>
      </c>
      <c r="Y50" s="40">
        <f t="shared" si="27"/>
        <v>0.90920000000000001</v>
      </c>
      <c r="Z50" s="41">
        <f t="shared" si="28"/>
        <v>0.88163403273185059</v>
      </c>
      <c r="AA50" s="41">
        <f t="shared" si="29"/>
        <v>0.90128313050776321</v>
      </c>
      <c r="AB50" s="39">
        <f t="shared" si="30"/>
        <v>0.87395719421771456</v>
      </c>
      <c r="AC50" s="40">
        <f t="shared" si="31"/>
        <v>1.1786000000000001</v>
      </c>
      <c r="AD50" s="41">
        <f t="shared" si="32"/>
        <v>1.1428661141418381</v>
      </c>
      <c r="AE50" s="41">
        <f t="shared" si="33"/>
        <v>1.1683373268988668</v>
      </c>
      <c r="AF50" s="39">
        <f t="shared" si="34"/>
        <v>1.1329145942641867</v>
      </c>
      <c r="AG50" s="40">
        <f t="shared" si="35"/>
        <v>1.3262</v>
      </c>
      <c r="AH50" s="41">
        <f t="shared" si="36"/>
        <v>1.2859910407049937</v>
      </c>
      <c r="AI50" s="41">
        <f t="shared" si="37"/>
        <v>1.3146520981955516</v>
      </c>
      <c r="AJ50" s="39">
        <f t="shared" si="38"/>
        <v>1.2747932588776212</v>
      </c>
      <c r="AK50" s="52" t="s">
        <v>1</v>
      </c>
      <c r="AL50" s="52" t="s">
        <v>0</v>
      </c>
    </row>
    <row r="52" spans="1:38" s="48" customFormat="1" ht="12.75" customHeight="1" x14ac:dyDescent="0.2">
      <c r="A52" s="52">
        <v>26</v>
      </c>
      <c r="B52" s="62" t="s">
        <v>102</v>
      </c>
      <c r="C52" s="136" t="s">
        <v>44</v>
      </c>
      <c r="D52" s="60" t="s">
        <v>45</v>
      </c>
      <c r="E52" s="143">
        <v>9999</v>
      </c>
      <c r="F52" s="58" t="s">
        <v>103</v>
      </c>
      <c r="G52" s="58" t="s">
        <v>104</v>
      </c>
      <c r="H52" s="34" t="str">
        <f t="shared" si="39"/>
        <v>18:10</v>
      </c>
      <c r="I52" s="35" t="e">
        <f>(#REF!-H52)*#REF!</f>
        <v>#REF!</v>
      </c>
      <c r="J52" s="36" t="e">
        <f>IF(#REF!="Dnf",1,(IF(#REF!="Dns",1.5,(IF(#REF!="Dsq",1.5,(A52/#REF!))))))</f>
        <v>#REF!</v>
      </c>
      <c r="K52" s="103">
        <v>90981508</v>
      </c>
      <c r="L52" s="120">
        <v>0.97189999999999999</v>
      </c>
      <c r="M52" s="121">
        <v>0.94140000000000001</v>
      </c>
      <c r="N52" s="121">
        <v>0.96379999999999999</v>
      </c>
      <c r="O52" s="121">
        <v>0.91549999999999998</v>
      </c>
      <c r="P52" s="121">
        <v>1.2029000000000001</v>
      </c>
      <c r="Q52" s="121">
        <v>1.3626</v>
      </c>
      <c r="R52" s="118">
        <f t="shared" si="20"/>
        <v>0.96861817059368249</v>
      </c>
      <c r="S52" s="118">
        <f t="shared" si="21"/>
        <v>0.99166580923963377</v>
      </c>
      <c r="T52" s="119">
        <f t="shared" si="22"/>
        <v>0.96054552198599774</v>
      </c>
      <c r="U52" s="37">
        <f t="shared" si="23"/>
        <v>0.97189999999999999</v>
      </c>
      <c r="V52" s="38">
        <f t="shared" si="24"/>
        <v>0.94140000000000001</v>
      </c>
      <c r="W52" s="38">
        <f t="shared" si="25"/>
        <v>0.96379999999999999</v>
      </c>
      <c r="X52" s="39">
        <f t="shared" si="26"/>
        <v>0.93355419281819119</v>
      </c>
      <c r="Y52" s="40">
        <f t="shared" si="27"/>
        <v>0.91549999999999998</v>
      </c>
      <c r="Z52" s="41">
        <f t="shared" si="28"/>
        <v>0.88676993517851632</v>
      </c>
      <c r="AA52" s="41">
        <f t="shared" si="29"/>
        <v>0.90787004835888474</v>
      </c>
      <c r="AB52" s="39">
        <f t="shared" si="30"/>
        <v>0.87937942537818092</v>
      </c>
      <c r="AC52" s="40">
        <f t="shared" si="31"/>
        <v>1.2029000000000001</v>
      </c>
      <c r="AD52" s="41">
        <f t="shared" si="32"/>
        <v>1.1651507974071407</v>
      </c>
      <c r="AE52" s="41">
        <f t="shared" si="33"/>
        <v>1.1928748019343556</v>
      </c>
      <c r="AF52" s="39">
        <f t="shared" si="34"/>
        <v>1.1554402083969568</v>
      </c>
      <c r="AG52" s="40">
        <f t="shared" si="35"/>
        <v>1.3626</v>
      </c>
      <c r="AH52" s="41">
        <f t="shared" si="36"/>
        <v>1.3198391192509518</v>
      </c>
      <c r="AI52" s="41">
        <f t="shared" si="37"/>
        <v>1.3512438316699249</v>
      </c>
      <c r="AJ52" s="39">
        <f t="shared" si="38"/>
        <v>1.3088393282581205</v>
      </c>
      <c r="AK52" s="56" t="s">
        <v>1</v>
      </c>
      <c r="AL52" s="56" t="s">
        <v>0</v>
      </c>
    </row>
    <row r="53" spans="1:38" s="48" customFormat="1" ht="12.75" customHeight="1" x14ac:dyDescent="0.25">
      <c r="A53" s="52">
        <v>27</v>
      </c>
      <c r="B53" s="64" t="s">
        <v>105</v>
      </c>
      <c r="C53" s="47" t="s">
        <v>44</v>
      </c>
      <c r="D53" s="181" t="s">
        <v>45</v>
      </c>
      <c r="E53" s="185">
        <v>10074</v>
      </c>
      <c r="F53" s="47" t="s">
        <v>106</v>
      </c>
      <c r="G53" s="92" t="s">
        <v>137</v>
      </c>
      <c r="H53" s="34" t="str">
        <f t="shared" si="39"/>
        <v>18:10</v>
      </c>
      <c r="I53" s="35" t="e">
        <f>(#REF!-H53)*#REF!</f>
        <v>#REF!</v>
      </c>
      <c r="J53" s="36" t="e">
        <f>IF(#REF!="Dnf",1,(IF(#REF!="Dns",1.5,(IF(#REF!="Dsq",1.5,(A53/#REF!))))))</f>
        <v>#REF!</v>
      </c>
      <c r="K53" s="191">
        <v>97667216</v>
      </c>
      <c r="L53" s="134">
        <v>0.9748</v>
      </c>
      <c r="M53" s="118">
        <v>0.94610000000000005</v>
      </c>
      <c r="N53" s="118">
        <v>0.9677</v>
      </c>
      <c r="O53" s="118">
        <v>0.9375</v>
      </c>
      <c r="P53" s="118">
        <v>1.2055</v>
      </c>
      <c r="Q53" s="118">
        <v>1.3494999999999999</v>
      </c>
      <c r="R53" s="118">
        <f t="shared" si="20"/>
        <v>0.97055806319244975</v>
      </c>
      <c r="S53" s="118">
        <f t="shared" si="21"/>
        <v>0.99271645465736558</v>
      </c>
      <c r="T53" s="119">
        <f t="shared" si="22"/>
        <v>0.96348895953152813</v>
      </c>
      <c r="U53" s="37">
        <f t="shared" si="23"/>
        <v>0.9748</v>
      </c>
      <c r="V53" s="38">
        <f t="shared" si="24"/>
        <v>0.94610000000000005</v>
      </c>
      <c r="W53" s="38">
        <f t="shared" si="25"/>
        <v>0.9677</v>
      </c>
      <c r="X53" s="39">
        <f t="shared" si="26"/>
        <v>0.93920903775133358</v>
      </c>
      <c r="Y53" s="40">
        <f t="shared" si="27"/>
        <v>0.9375</v>
      </c>
      <c r="Z53" s="41">
        <f t="shared" si="28"/>
        <v>0.90989818424292168</v>
      </c>
      <c r="AA53" s="41">
        <f t="shared" si="29"/>
        <v>0.93067167624128022</v>
      </c>
      <c r="AB53" s="39">
        <f t="shared" si="30"/>
        <v>0.90327089956080764</v>
      </c>
      <c r="AC53" s="40">
        <f t="shared" si="31"/>
        <v>1.2055</v>
      </c>
      <c r="AD53" s="41">
        <f t="shared" si="32"/>
        <v>1.1700077451784983</v>
      </c>
      <c r="AE53" s="41">
        <f t="shared" si="33"/>
        <v>1.1967196860894542</v>
      </c>
      <c r="AF53" s="39">
        <f t="shared" si="34"/>
        <v>1.1614859407152571</v>
      </c>
      <c r="AG53" s="40">
        <f t="shared" si="35"/>
        <v>1.3494999999999999</v>
      </c>
      <c r="AH53" s="41">
        <f t="shared" si="36"/>
        <v>1.3097681062782109</v>
      </c>
      <c r="AI53" s="41">
        <f t="shared" si="37"/>
        <v>1.3396708555601147</v>
      </c>
      <c r="AJ53" s="39">
        <f t="shared" si="38"/>
        <v>1.3002283508877972</v>
      </c>
      <c r="AK53" s="56" t="s">
        <v>0</v>
      </c>
      <c r="AL53" s="56" t="s">
        <v>1</v>
      </c>
    </row>
    <row r="54" spans="1:38" s="48" customFormat="1" ht="12.75" customHeight="1" x14ac:dyDescent="0.2">
      <c r="A54" s="52">
        <v>28</v>
      </c>
      <c r="B54" s="162" t="s">
        <v>67</v>
      </c>
      <c r="C54" s="171" t="s">
        <v>48</v>
      </c>
      <c r="D54" s="175" t="s">
        <v>45</v>
      </c>
      <c r="E54" s="176">
        <v>10216</v>
      </c>
      <c r="F54" s="163" t="s">
        <v>68</v>
      </c>
      <c r="G54" s="163" t="s">
        <v>69</v>
      </c>
      <c r="H54" s="34" t="str">
        <f t="shared" si="39"/>
        <v>18:00</v>
      </c>
      <c r="I54" s="35" t="e">
        <f>(#REF!-H54)*#REF!</f>
        <v>#REF!</v>
      </c>
      <c r="J54" s="36" t="e">
        <f>IF(#REF!="Dnf",1,(IF(#REF!="Dns",1.5,(IF(#REF!="Dsq",1.5,(A54/#REF!))))))</f>
        <v>#REF!</v>
      </c>
      <c r="K54" s="101">
        <v>95157369</v>
      </c>
      <c r="L54" s="120">
        <v>0.88329999999999997</v>
      </c>
      <c r="M54" s="121">
        <v>0.84350000000000003</v>
      </c>
      <c r="N54" s="121">
        <v>0.87719999999999998</v>
      </c>
      <c r="O54" s="121">
        <v>0.81279999999999997</v>
      </c>
      <c r="P54" s="121">
        <v>1.0971</v>
      </c>
      <c r="Q54" s="121">
        <v>1.2605</v>
      </c>
      <c r="R54" s="118">
        <f t="shared" si="20"/>
        <v>0.95494169591305333</v>
      </c>
      <c r="S54" s="118">
        <f t="shared" si="21"/>
        <v>0.99309407902184987</v>
      </c>
      <c r="T54" s="119">
        <f t="shared" si="22"/>
        <v>0.9483469440223371</v>
      </c>
      <c r="U54" s="37">
        <f t="shared" si="23"/>
        <v>0.88329999999999997</v>
      </c>
      <c r="V54" s="38">
        <f t="shared" si="24"/>
        <v>0.84350000000000003</v>
      </c>
      <c r="W54" s="38">
        <f t="shared" si="25"/>
        <v>0.87719999999999998</v>
      </c>
      <c r="X54" s="39">
        <f t="shared" si="26"/>
        <v>0.83767485565493038</v>
      </c>
      <c r="Y54" s="40">
        <f t="shared" si="27"/>
        <v>0.81279999999999997</v>
      </c>
      <c r="Z54" s="41">
        <f t="shared" si="28"/>
        <v>0.77617661043812969</v>
      </c>
      <c r="AA54" s="41">
        <f t="shared" si="29"/>
        <v>0.80718686742895951</v>
      </c>
      <c r="AB54" s="39">
        <f t="shared" si="30"/>
        <v>0.77081639610135555</v>
      </c>
      <c r="AC54" s="40">
        <f t="shared" si="31"/>
        <v>1.0971</v>
      </c>
      <c r="AD54" s="41">
        <f t="shared" si="32"/>
        <v>1.0476665345862108</v>
      </c>
      <c r="AE54" s="41">
        <f t="shared" si="33"/>
        <v>1.0895235140948714</v>
      </c>
      <c r="AF54" s="39">
        <f t="shared" si="34"/>
        <v>1.0404314322869059</v>
      </c>
      <c r="AG54" s="40">
        <f t="shared" si="35"/>
        <v>1.2605</v>
      </c>
      <c r="AH54" s="41">
        <f t="shared" si="36"/>
        <v>1.2037040076984036</v>
      </c>
      <c r="AI54" s="41">
        <f t="shared" si="37"/>
        <v>1.2517950866070418</v>
      </c>
      <c r="AJ54" s="39">
        <f t="shared" si="38"/>
        <v>1.1953913229401558</v>
      </c>
      <c r="AK54" s="106" t="s">
        <v>1</v>
      </c>
      <c r="AL54" s="106" t="s">
        <v>0</v>
      </c>
    </row>
    <row r="55" spans="1:38" s="48" customFormat="1" ht="12.75" customHeight="1" x14ac:dyDescent="0.2">
      <c r="A55" s="52">
        <v>29</v>
      </c>
      <c r="B55" s="53" t="s">
        <v>76</v>
      </c>
      <c r="C55" s="174" t="s">
        <v>48</v>
      </c>
      <c r="D55" s="175" t="s">
        <v>45</v>
      </c>
      <c r="E55" s="176">
        <v>10324</v>
      </c>
      <c r="F55" s="46" t="s">
        <v>77</v>
      </c>
      <c r="G55" s="46" t="s">
        <v>83</v>
      </c>
      <c r="H55" s="154" t="str">
        <f t="shared" si="39"/>
        <v>18:00</v>
      </c>
      <c r="I55" s="35" t="e">
        <f>(#REF!-H55)*#REF!</f>
        <v>#REF!</v>
      </c>
      <c r="J55" s="36" t="e">
        <f>IF(#REF!="Dnf",1,(IF(#REF!="Dns",1.5,(IF(#REF!="Dsq",1.5,(A55/#REF!))))))</f>
        <v>#REF!</v>
      </c>
      <c r="K55" s="102">
        <v>99515260</v>
      </c>
      <c r="L55" s="116">
        <v>0.92249999999999999</v>
      </c>
      <c r="M55" s="117">
        <v>0.89490000000000003</v>
      </c>
      <c r="N55" s="131">
        <v>0.91159999999999997</v>
      </c>
      <c r="O55" s="131">
        <v>0.873</v>
      </c>
      <c r="P55" s="131">
        <v>1.1422000000000001</v>
      </c>
      <c r="Q55" s="131">
        <v>1.2918000000000001</v>
      </c>
      <c r="R55" s="118">
        <f>O55/L55</f>
        <v>0.94634146341463421</v>
      </c>
      <c r="S55" s="118">
        <f t="shared" si="21"/>
        <v>0.98818428184281837</v>
      </c>
      <c r="T55" s="119">
        <f t="shared" si="22"/>
        <v>0.93515975940247209</v>
      </c>
      <c r="U55" s="37">
        <f t="shared" ref="U55:U68" si="40">L55</f>
        <v>0.92249999999999999</v>
      </c>
      <c r="V55" s="38">
        <f>O55</f>
        <v>0.873</v>
      </c>
      <c r="W55" s="38">
        <f t="shared" ref="W55:W68" si="41">N55</f>
        <v>0.91159999999999997</v>
      </c>
      <c r="X55" s="39">
        <f t="shared" si="26"/>
        <v>0.86268487804878047</v>
      </c>
      <c r="Y55" s="40">
        <f t="shared" si="27"/>
        <v>0.873</v>
      </c>
      <c r="Z55" s="41">
        <f t="shared" si="28"/>
        <v>0.82615609756097563</v>
      </c>
      <c r="AA55" s="41">
        <f t="shared" si="29"/>
        <v>0.86268487804878047</v>
      </c>
      <c r="AB55" s="39">
        <f t="shared" si="30"/>
        <v>0.81639446995835818</v>
      </c>
      <c r="AC55" s="40">
        <f t="shared" si="31"/>
        <v>1.1422000000000001</v>
      </c>
      <c r="AD55" s="41">
        <f t="shared" si="32"/>
        <v>1.0809112195121953</v>
      </c>
      <c r="AE55" s="41">
        <f t="shared" si="33"/>
        <v>1.1287040867208673</v>
      </c>
      <c r="AF55" s="39">
        <f t="shared" si="34"/>
        <v>1.0681394771895036</v>
      </c>
      <c r="AG55" s="40">
        <f t="shared" si="35"/>
        <v>1.2918000000000001</v>
      </c>
      <c r="AH55" s="41">
        <f t="shared" si="36"/>
        <v>1.2224839024390246</v>
      </c>
      <c r="AI55" s="41">
        <f t="shared" si="37"/>
        <v>1.2765364552845528</v>
      </c>
      <c r="AJ55" s="39">
        <f t="shared" si="38"/>
        <v>1.2080393771961135</v>
      </c>
      <c r="AK55" s="52" t="s">
        <v>1</v>
      </c>
      <c r="AL55" s="52" t="s">
        <v>0</v>
      </c>
    </row>
    <row r="56" spans="1:38" s="48" customFormat="1" ht="12.75" customHeight="1" x14ac:dyDescent="0.2">
      <c r="A56" s="52">
        <v>30</v>
      </c>
      <c r="B56" s="54" t="s">
        <v>79</v>
      </c>
      <c r="C56" s="45" t="s">
        <v>44</v>
      </c>
      <c r="D56" s="51" t="s">
        <v>45</v>
      </c>
      <c r="E56" s="143">
        <v>10371</v>
      </c>
      <c r="F56" s="46" t="s">
        <v>80</v>
      </c>
      <c r="G56" s="46" t="s">
        <v>81</v>
      </c>
      <c r="H56" s="34" t="str">
        <f t="shared" si="39"/>
        <v>18:10</v>
      </c>
      <c r="I56" s="35" t="e">
        <f>(#REF!-H56)*#REF!</f>
        <v>#REF!</v>
      </c>
      <c r="J56" s="36" t="e">
        <f>IF(#REF!="Dnf",1,(IF(#REF!="Dns",1.5,(IF(#REF!="Dsq",1.5,(A56/#REF!))))))</f>
        <v>#REF!</v>
      </c>
      <c r="K56" s="101">
        <v>92681887</v>
      </c>
      <c r="L56" s="116">
        <v>0.95289999999999997</v>
      </c>
      <c r="M56" s="117">
        <v>0.92200000000000004</v>
      </c>
      <c r="N56" s="117">
        <v>0.94469999999999998</v>
      </c>
      <c r="O56" s="117">
        <v>0.90310000000000001</v>
      </c>
      <c r="P56" s="117">
        <v>0.17979999999999999</v>
      </c>
      <c r="Q56" s="117">
        <v>1.3279000000000001</v>
      </c>
      <c r="R56" s="118">
        <f t="shared" ref="R56:R68" si="42">M56/L56</f>
        <v>0.9675726728932732</v>
      </c>
      <c r="S56" s="118">
        <f t="shared" si="21"/>
        <v>0.99139468989400781</v>
      </c>
      <c r="T56" s="119">
        <f t="shared" si="22"/>
        <v>0.95924640999294286</v>
      </c>
      <c r="U56" s="37">
        <f t="shared" si="40"/>
        <v>0.95289999999999997</v>
      </c>
      <c r="V56" s="38">
        <f t="shared" ref="V56:V68" si="43">M56</f>
        <v>0.92200000000000004</v>
      </c>
      <c r="W56" s="38">
        <f t="shared" si="41"/>
        <v>0.94469999999999998</v>
      </c>
      <c r="X56" s="39">
        <f t="shared" si="26"/>
        <v>0.91406590408227517</v>
      </c>
      <c r="Y56" s="40">
        <f t="shared" si="27"/>
        <v>0.90310000000000001</v>
      </c>
      <c r="Z56" s="41">
        <f t="shared" si="28"/>
        <v>0.87381488088991499</v>
      </c>
      <c r="AA56" s="41">
        <f t="shared" si="29"/>
        <v>0.89532854444327847</v>
      </c>
      <c r="AB56" s="39">
        <f t="shared" si="30"/>
        <v>0.86629543286462674</v>
      </c>
      <c r="AC56" s="40">
        <f t="shared" si="31"/>
        <v>0.17979999999999999</v>
      </c>
      <c r="AD56" s="41">
        <f t="shared" si="32"/>
        <v>0.17396956658621052</v>
      </c>
      <c r="AE56" s="41">
        <f t="shared" si="33"/>
        <v>0.17825276524294259</v>
      </c>
      <c r="AF56" s="39">
        <f t="shared" si="34"/>
        <v>0.1724725045167311</v>
      </c>
      <c r="AG56" s="40">
        <f t="shared" si="35"/>
        <v>1.3279000000000001</v>
      </c>
      <c r="AH56" s="41">
        <f t="shared" si="36"/>
        <v>1.2848397523349775</v>
      </c>
      <c r="AI56" s="41">
        <f t="shared" si="37"/>
        <v>1.316473008710253</v>
      </c>
      <c r="AJ56" s="39">
        <f t="shared" si="38"/>
        <v>1.273783307829629</v>
      </c>
      <c r="AK56" s="52" t="s">
        <v>0</v>
      </c>
      <c r="AL56" s="52" t="s">
        <v>1</v>
      </c>
    </row>
    <row r="57" spans="1:38" s="48" customFormat="1" ht="12.75" customHeight="1" x14ac:dyDescent="0.2">
      <c r="A57" s="52">
        <v>31</v>
      </c>
      <c r="B57" s="54" t="s">
        <v>138</v>
      </c>
      <c r="C57" s="33" t="s">
        <v>44</v>
      </c>
      <c r="D57" s="63" t="s">
        <v>45</v>
      </c>
      <c r="E57" s="144">
        <v>10901</v>
      </c>
      <c r="F57" s="46" t="s">
        <v>139</v>
      </c>
      <c r="G57" s="43" t="s">
        <v>140</v>
      </c>
      <c r="H57" s="34" t="str">
        <f t="shared" si="39"/>
        <v>18:10</v>
      </c>
      <c r="I57" s="35" t="e">
        <f>(#REF!-H57)*#REF!</f>
        <v>#REF!</v>
      </c>
      <c r="J57" s="36" t="e">
        <f>IF(#REF!="Dnf",1,(IF(#REF!="Dns",1.5,(IF(#REF!="Dsq",1.5,(A57/#REF!))))))</f>
        <v>#REF!</v>
      </c>
      <c r="K57" s="189">
        <v>40210011</v>
      </c>
      <c r="L57" s="116">
        <v>1.0017</v>
      </c>
      <c r="M57" s="117">
        <v>0.9647</v>
      </c>
      <c r="N57" s="117">
        <v>0.99429999999999996</v>
      </c>
      <c r="O57" s="117">
        <v>0.96299999999999997</v>
      </c>
      <c r="P57" s="117">
        <v>1.2366999999999999</v>
      </c>
      <c r="Q57" s="117">
        <v>1.3874</v>
      </c>
      <c r="R57" s="118">
        <f t="shared" si="42"/>
        <v>0.96306279325147248</v>
      </c>
      <c r="S57" s="118">
        <f t="shared" si="21"/>
        <v>0.99261255865029441</v>
      </c>
      <c r="T57" s="119">
        <f t="shared" si="22"/>
        <v>0.95594822335024354</v>
      </c>
      <c r="U57" s="37">
        <f t="shared" si="40"/>
        <v>1.0017</v>
      </c>
      <c r="V57" s="38">
        <f t="shared" si="43"/>
        <v>0.9647</v>
      </c>
      <c r="W57" s="38">
        <f t="shared" si="41"/>
        <v>0.99429999999999996</v>
      </c>
      <c r="X57" s="39">
        <f t="shared" si="26"/>
        <v>0.95757333532993893</v>
      </c>
      <c r="Y57" s="40">
        <f t="shared" si="27"/>
        <v>0.96299999999999997</v>
      </c>
      <c r="Z57" s="41">
        <f t="shared" si="28"/>
        <v>0.92742946990116792</v>
      </c>
      <c r="AA57" s="41">
        <f t="shared" si="29"/>
        <v>0.95588589398023349</v>
      </c>
      <c r="AB57" s="39">
        <f t="shared" si="30"/>
        <v>0.9205781390862845</v>
      </c>
      <c r="AC57" s="40">
        <f t="shared" si="31"/>
        <v>1.2366999999999999</v>
      </c>
      <c r="AD57" s="41">
        <f t="shared" si="32"/>
        <v>1.1910197564140959</v>
      </c>
      <c r="AE57" s="41">
        <f t="shared" si="33"/>
        <v>1.2275639512828189</v>
      </c>
      <c r="AF57" s="39">
        <f t="shared" si="34"/>
        <v>1.1822211678172461</v>
      </c>
      <c r="AG57" s="40">
        <f t="shared" si="35"/>
        <v>1.3874</v>
      </c>
      <c r="AH57" s="41">
        <f t="shared" si="36"/>
        <v>1.3361533193570929</v>
      </c>
      <c r="AI57" s="41">
        <f t="shared" si="37"/>
        <v>1.3771506638714184</v>
      </c>
      <c r="AJ57" s="39">
        <f t="shared" si="38"/>
        <v>1.3262825650761279</v>
      </c>
      <c r="AK57" s="42" t="s">
        <v>1</v>
      </c>
      <c r="AL57" s="42" t="s">
        <v>0</v>
      </c>
    </row>
    <row r="58" spans="1:38" s="48" customFormat="1" ht="12.75" customHeight="1" x14ac:dyDescent="0.25">
      <c r="A58" s="52">
        <v>32</v>
      </c>
      <c r="B58" s="164" t="s">
        <v>62</v>
      </c>
      <c r="C58" s="179" t="s">
        <v>48</v>
      </c>
      <c r="D58" s="141" t="s">
        <v>45</v>
      </c>
      <c r="E58" s="156">
        <v>10948</v>
      </c>
      <c r="F58" s="186" t="s">
        <v>63</v>
      </c>
      <c r="G58" s="187" t="s">
        <v>126</v>
      </c>
      <c r="H58" s="154" t="str">
        <f t="shared" si="39"/>
        <v>18:00</v>
      </c>
      <c r="I58" s="35" t="e">
        <f>(#REF!-H58)*#REF!</f>
        <v>#REF!</v>
      </c>
      <c r="J58" s="36" t="e">
        <f>IF(#REF!="Dnf",1,(IF(#REF!="Dns",1.5,(IF(#REF!="Dsq",1.5,(A58/#REF!))))))</f>
        <v>#REF!</v>
      </c>
      <c r="K58" s="152">
        <v>92448445</v>
      </c>
      <c r="L58" s="135">
        <v>0.89849999999999997</v>
      </c>
      <c r="M58" s="132">
        <v>0.89059999999999995</v>
      </c>
      <c r="N58" s="132">
        <v>0.87329999999999997</v>
      </c>
      <c r="O58" s="132">
        <v>0.85350000000000004</v>
      </c>
      <c r="P58" s="132">
        <v>1.1133</v>
      </c>
      <c r="Q58" s="132">
        <v>1.2508999999999999</v>
      </c>
      <c r="R58" s="132">
        <f t="shared" si="42"/>
        <v>0.99120756816917077</v>
      </c>
      <c r="S58" s="132">
        <f t="shared" si="21"/>
        <v>0.97195325542570954</v>
      </c>
      <c r="T58" s="129">
        <f t="shared" si="22"/>
        <v>0.96340742268462642</v>
      </c>
      <c r="U58" s="37">
        <f t="shared" si="40"/>
        <v>0.89849999999999997</v>
      </c>
      <c r="V58" s="38">
        <f t="shared" si="43"/>
        <v>0.89059999999999995</v>
      </c>
      <c r="W58" s="38">
        <f t="shared" si="41"/>
        <v>0.87329999999999997</v>
      </c>
      <c r="X58" s="39">
        <f t="shared" si="26"/>
        <v>0.86562156928213685</v>
      </c>
      <c r="Y58" s="40">
        <f t="shared" si="27"/>
        <v>0.85350000000000004</v>
      </c>
      <c r="Z58" s="41">
        <f t="shared" si="28"/>
        <v>0.8459956594323873</v>
      </c>
      <c r="AA58" s="41">
        <f t="shared" si="29"/>
        <v>0.82956210350584314</v>
      </c>
      <c r="AB58" s="39">
        <f t="shared" si="30"/>
        <v>0.82226823526132864</v>
      </c>
      <c r="AC58" s="40">
        <f t="shared" si="31"/>
        <v>1.1133</v>
      </c>
      <c r="AD58" s="41">
        <f t="shared" si="32"/>
        <v>1.1035113856427379</v>
      </c>
      <c r="AE58" s="41">
        <f t="shared" si="33"/>
        <v>1.0820755592654423</v>
      </c>
      <c r="AF58" s="39">
        <f t="shared" si="34"/>
        <v>1.0725614836747945</v>
      </c>
      <c r="AG58" s="40">
        <f t="shared" si="35"/>
        <v>1.2508999999999999</v>
      </c>
      <c r="AH58" s="41">
        <f t="shared" si="36"/>
        <v>1.2399015470228156</v>
      </c>
      <c r="AI58" s="41">
        <f t="shared" si="37"/>
        <v>1.2158163272120199</v>
      </c>
      <c r="AJ58" s="39">
        <f t="shared" si="38"/>
        <v>1.2051263450361991</v>
      </c>
      <c r="AK58" s="56" t="s">
        <v>0</v>
      </c>
      <c r="AL58" s="56" t="s">
        <v>1</v>
      </c>
    </row>
    <row r="59" spans="1:38" s="48" customFormat="1" ht="12.75" customHeight="1" x14ac:dyDescent="0.2">
      <c r="A59" s="52">
        <v>33</v>
      </c>
      <c r="B59" s="54" t="s">
        <v>89</v>
      </c>
      <c r="C59" s="33" t="s">
        <v>44</v>
      </c>
      <c r="D59" s="51" t="s">
        <v>45</v>
      </c>
      <c r="E59" s="143">
        <v>10963</v>
      </c>
      <c r="F59" s="46" t="s">
        <v>90</v>
      </c>
      <c r="G59" s="43" t="s">
        <v>92</v>
      </c>
      <c r="H59" s="34" t="str">
        <f t="shared" si="39"/>
        <v>18:00</v>
      </c>
      <c r="I59" s="35" t="e">
        <f>(#REF!-H59)*#REF!</f>
        <v>#REF!</v>
      </c>
      <c r="J59" s="36" t="e">
        <f>IF(#REF!="Dnf",1,(IF(#REF!="Dns",1.5,(IF(#REF!="Dsq",1.5,(A59/#REF!))))))</f>
        <v>#REF!</v>
      </c>
      <c r="K59" s="97">
        <v>90084972</v>
      </c>
      <c r="L59" s="133">
        <v>0.94520000000000004</v>
      </c>
      <c r="M59" s="130">
        <v>0.90500000000000003</v>
      </c>
      <c r="N59" s="130">
        <v>0.93810000000000004</v>
      </c>
      <c r="O59" s="130">
        <v>0.88870000000000005</v>
      </c>
      <c r="P59" s="130">
        <v>1.1698</v>
      </c>
      <c r="Q59" s="130">
        <v>1.3274999999999999</v>
      </c>
      <c r="R59" s="118">
        <f t="shared" si="42"/>
        <v>0.9574693186627169</v>
      </c>
      <c r="S59" s="118">
        <f t="shared" si="21"/>
        <v>0.99248836225137538</v>
      </c>
      <c r="T59" s="119">
        <f t="shared" si="22"/>
        <v>0.95027715598550011</v>
      </c>
      <c r="U59" s="37">
        <f t="shared" si="40"/>
        <v>0.94520000000000004</v>
      </c>
      <c r="V59" s="38">
        <f t="shared" si="43"/>
        <v>0.90500000000000003</v>
      </c>
      <c r="W59" s="38">
        <f t="shared" si="41"/>
        <v>0.93810000000000004</v>
      </c>
      <c r="X59" s="39">
        <f t="shared" si="26"/>
        <v>0.89820196783749473</v>
      </c>
      <c r="Y59" s="40">
        <f t="shared" si="27"/>
        <v>0.88870000000000005</v>
      </c>
      <c r="Z59" s="41">
        <f t="shared" si="28"/>
        <v>0.8509029834955566</v>
      </c>
      <c r="AA59" s="41">
        <f t="shared" si="29"/>
        <v>0.88202440753279732</v>
      </c>
      <c r="AB59" s="39">
        <f t="shared" si="30"/>
        <v>0.844511308524314</v>
      </c>
      <c r="AC59" s="40">
        <f t="shared" si="31"/>
        <v>1.1698</v>
      </c>
      <c r="AD59" s="41">
        <f t="shared" si="32"/>
        <v>1.1200476089716462</v>
      </c>
      <c r="AE59" s="41">
        <f t="shared" si="33"/>
        <v>1.1610128861616589</v>
      </c>
      <c r="AF59" s="39">
        <f t="shared" si="34"/>
        <v>1.1116342170718381</v>
      </c>
      <c r="AG59" s="40">
        <f t="shared" si="35"/>
        <v>1.3274999999999999</v>
      </c>
      <c r="AH59" s="41">
        <f t="shared" si="36"/>
        <v>1.2710405205247566</v>
      </c>
      <c r="AI59" s="41">
        <f t="shared" si="37"/>
        <v>1.3175283008887007</v>
      </c>
      <c r="AJ59" s="39">
        <f t="shared" si="38"/>
        <v>1.2614929245707514</v>
      </c>
      <c r="AK59" s="42" t="s">
        <v>1</v>
      </c>
      <c r="AL59" s="42" t="s">
        <v>1</v>
      </c>
    </row>
    <row r="61" spans="1:38" s="48" customFormat="1" ht="12.75" customHeight="1" x14ac:dyDescent="0.2">
      <c r="A61" s="52">
        <v>35</v>
      </c>
      <c r="B61" s="54" t="s">
        <v>99</v>
      </c>
      <c r="C61" s="45" t="s">
        <v>48</v>
      </c>
      <c r="D61" s="51" t="s">
        <v>45</v>
      </c>
      <c r="E61" s="143">
        <v>11606</v>
      </c>
      <c r="F61" s="46" t="s">
        <v>100</v>
      </c>
      <c r="G61" s="46" t="s">
        <v>101</v>
      </c>
      <c r="H61" s="34" t="str">
        <f t="shared" si="39"/>
        <v>18:10</v>
      </c>
      <c r="I61" s="35" t="e">
        <f>(#REF!-H61)*#REF!</f>
        <v>#REF!</v>
      </c>
      <c r="J61" s="36" t="e">
        <f>IF(#REF!="Dnf",1,(IF(#REF!="Dns",1.5,(IF(#REF!="Dsq",1.5,(A61/#REF!))))))</f>
        <v>#REF!</v>
      </c>
      <c r="K61" s="98">
        <v>95173407</v>
      </c>
      <c r="L61" s="116">
        <v>0.96830000000000005</v>
      </c>
      <c r="M61" s="117">
        <v>0.9153</v>
      </c>
      <c r="N61" s="117">
        <v>0.95209999999999995</v>
      </c>
      <c r="O61" s="117">
        <v>0.9486</v>
      </c>
      <c r="P61" s="117">
        <v>1.1909000000000001</v>
      </c>
      <c r="Q61" s="117">
        <v>1.3318000000000001</v>
      </c>
      <c r="R61" s="118">
        <f t="shared" si="42"/>
        <v>0.94526489724259011</v>
      </c>
      <c r="S61" s="118">
        <f t="shared" si="21"/>
        <v>0.98326964783641424</v>
      </c>
      <c r="T61" s="119">
        <f t="shared" si="22"/>
        <v>0.92945028262384588</v>
      </c>
      <c r="U61" s="37">
        <f t="shared" si="40"/>
        <v>0.96830000000000005</v>
      </c>
      <c r="V61" s="38">
        <f t="shared" si="43"/>
        <v>0.9153</v>
      </c>
      <c r="W61" s="38">
        <f t="shared" si="41"/>
        <v>0.95209999999999995</v>
      </c>
      <c r="X61" s="39">
        <f t="shared" si="26"/>
        <v>0.89998670866467001</v>
      </c>
      <c r="Y61" s="40">
        <f t="shared" si="27"/>
        <v>0.9486</v>
      </c>
      <c r="Z61" s="41">
        <f t="shared" si="28"/>
        <v>0.89667828152432094</v>
      </c>
      <c r="AA61" s="41">
        <f t="shared" si="29"/>
        <v>0.93272958793762251</v>
      </c>
      <c r="AB61" s="39">
        <f t="shared" si="30"/>
        <v>0.88167653809698021</v>
      </c>
      <c r="AC61" s="40">
        <f t="shared" si="31"/>
        <v>1.1909000000000001</v>
      </c>
      <c r="AD61" s="41">
        <f t="shared" si="32"/>
        <v>1.1257159661262006</v>
      </c>
      <c r="AE61" s="41">
        <f t="shared" si="33"/>
        <v>1.1709758236083858</v>
      </c>
      <c r="AF61" s="39">
        <f t="shared" si="34"/>
        <v>1.1068823415767381</v>
      </c>
      <c r="AG61" s="40">
        <f t="shared" si="35"/>
        <v>1.3318000000000001</v>
      </c>
      <c r="AH61" s="41">
        <f t="shared" si="36"/>
        <v>1.2589037901476816</v>
      </c>
      <c r="AI61" s="41">
        <f t="shared" si="37"/>
        <v>1.3095185169885366</v>
      </c>
      <c r="AJ61" s="39">
        <f t="shared" si="38"/>
        <v>1.237841886398438</v>
      </c>
      <c r="AK61" s="52" t="s">
        <v>0</v>
      </c>
      <c r="AL61" s="52" t="s">
        <v>0</v>
      </c>
    </row>
    <row r="62" spans="1:38" s="48" customFormat="1" ht="12.75" customHeight="1" x14ac:dyDescent="0.2">
      <c r="A62" s="52">
        <v>36</v>
      </c>
      <c r="B62" s="54" t="s">
        <v>134</v>
      </c>
      <c r="C62" s="33" t="s">
        <v>48</v>
      </c>
      <c r="D62" s="55" t="s">
        <v>45</v>
      </c>
      <c r="E62" s="183">
        <v>11655</v>
      </c>
      <c r="F62" s="46" t="s">
        <v>107</v>
      </c>
      <c r="G62" s="46" t="s">
        <v>108</v>
      </c>
      <c r="H62" s="34" t="str">
        <f t="shared" si="39"/>
        <v>18:10</v>
      </c>
      <c r="I62" s="35" t="e">
        <f>(#REF!-H62)*#REF!</f>
        <v>#REF!</v>
      </c>
      <c r="J62" s="36" t="e">
        <f>IF(#REF!="Dnf",1,(IF(#REF!="Dns",1.5,(IF(#REF!="Dsq",1.5,(A62/#REF!))))))</f>
        <v>#REF!</v>
      </c>
      <c r="K62" s="99">
        <v>48093395</v>
      </c>
      <c r="L62" s="126">
        <v>0.99119999999999997</v>
      </c>
      <c r="M62" s="117">
        <v>0.95550000000000002</v>
      </c>
      <c r="N62" s="117">
        <v>0.98299999999999998</v>
      </c>
      <c r="O62" s="117">
        <v>0.94179999999999997</v>
      </c>
      <c r="P62" s="117">
        <v>1.2251000000000001</v>
      </c>
      <c r="Q62" s="117">
        <v>1.3796999999999999</v>
      </c>
      <c r="R62" s="118">
        <f t="shared" si="42"/>
        <v>0.96398305084745772</v>
      </c>
      <c r="S62" s="118">
        <f t="shared" si="21"/>
        <v>0.99172719935431797</v>
      </c>
      <c r="T62" s="119">
        <f t="shared" si="22"/>
        <v>0.95600821124198032</v>
      </c>
      <c r="U62" s="37">
        <f t="shared" si="40"/>
        <v>0.99119999999999997</v>
      </c>
      <c r="V62" s="38">
        <f t="shared" si="43"/>
        <v>0.95550000000000002</v>
      </c>
      <c r="W62" s="38">
        <f t="shared" si="41"/>
        <v>0.98299999999999998</v>
      </c>
      <c r="X62" s="39">
        <f t="shared" si="26"/>
        <v>0.94759533898305082</v>
      </c>
      <c r="Y62" s="40">
        <f t="shared" si="27"/>
        <v>0.94179999999999997</v>
      </c>
      <c r="Z62" s="41">
        <f t="shared" si="28"/>
        <v>0.90787923728813569</v>
      </c>
      <c r="AA62" s="41">
        <f t="shared" si="29"/>
        <v>0.93400867635189666</v>
      </c>
      <c r="AB62" s="39">
        <f t="shared" si="30"/>
        <v>0.90036853334769706</v>
      </c>
      <c r="AC62" s="40">
        <f t="shared" si="31"/>
        <v>1.2251000000000001</v>
      </c>
      <c r="AD62" s="41">
        <f t="shared" si="32"/>
        <v>1.1809756355932206</v>
      </c>
      <c r="AE62" s="41">
        <f t="shared" si="33"/>
        <v>1.2149649919289751</v>
      </c>
      <c r="AF62" s="39">
        <f t="shared" si="34"/>
        <v>1.1712056595925502</v>
      </c>
      <c r="AG62" s="40">
        <f t="shared" si="35"/>
        <v>1.3796999999999999</v>
      </c>
      <c r="AH62" s="41">
        <f t="shared" si="36"/>
        <v>1.3300074152542374</v>
      </c>
      <c r="AI62" s="41">
        <f t="shared" si="37"/>
        <v>1.3682860169491524</v>
      </c>
      <c r="AJ62" s="39">
        <f t="shared" si="38"/>
        <v>1.3190045290505601</v>
      </c>
      <c r="AK62" s="52" t="s">
        <v>1</v>
      </c>
      <c r="AL62" s="52" t="s">
        <v>0</v>
      </c>
    </row>
    <row r="63" spans="1:38" s="48" customFormat="1" ht="12.75" customHeight="1" x14ac:dyDescent="0.2">
      <c r="A63" s="52">
        <v>37</v>
      </c>
      <c r="B63" s="54" t="s">
        <v>98</v>
      </c>
      <c r="C63" s="45" t="s">
        <v>48</v>
      </c>
      <c r="D63" s="55" t="s">
        <v>45</v>
      </c>
      <c r="E63" s="144">
        <v>11733</v>
      </c>
      <c r="F63" s="46" t="s">
        <v>130</v>
      </c>
      <c r="G63" s="46" t="s">
        <v>131</v>
      </c>
      <c r="H63" s="34" t="str">
        <f t="shared" si="39"/>
        <v>18:10</v>
      </c>
      <c r="I63" s="35" t="e">
        <f>(#REF!-H63)*#REF!</f>
        <v>#REF!</v>
      </c>
      <c r="J63" s="36" t="e">
        <f>IF(#REF!="Dnf",1,(IF(#REF!="Dns",1.5,(IF(#REF!="Dsq",1.5,(A63/#REF!))))))</f>
        <v>#REF!</v>
      </c>
      <c r="K63" s="100">
        <v>45065008</v>
      </c>
      <c r="L63" s="120">
        <v>1.0049999999999999</v>
      </c>
      <c r="M63" s="121">
        <v>0.97309999999999997</v>
      </c>
      <c r="N63" s="121">
        <v>0.99829999999999997</v>
      </c>
      <c r="O63" s="121">
        <v>0.95979999999999999</v>
      </c>
      <c r="P63" s="121">
        <v>1.2433000000000001</v>
      </c>
      <c r="Q63" s="121">
        <v>1.4001999999999999</v>
      </c>
      <c r="R63" s="118">
        <f t="shared" si="42"/>
        <v>0.96825870646766177</v>
      </c>
      <c r="S63" s="118">
        <f t="shared" si="21"/>
        <v>0.9933333333333334</v>
      </c>
      <c r="T63" s="119">
        <f t="shared" si="22"/>
        <v>0.96180364842454413</v>
      </c>
      <c r="U63" s="37">
        <f t="shared" si="40"/>
        <v>1.0049999999999999</v>
      </c>
      <c r="V63" s="38">
        <f t="shared" si="43"/>
        <v>0.97309999999999997</v>
      </c>
      <c r="W63" s="38">
        <f t="shared" si="41"/>
        <v>0.99829999999999997</v>
      </c>
      <c r="X63" s="39">
        <f t="shared" si="26"/>
        <v>0.96661266666666679</v>
      </c>
      <c r="Y63" s="40">
        <f t="shared" si="27"/>
        <v>0.95979999999999999</v>
      </c>
      <c r="Z63" s="41">
        <f t="shared" si="28"/>
        <v>0.9293347064676617</v>
      </c>
      <c r="AA63" s="41">
        <f t="shared" si="29"/>
        <v>0.95340133333333343</v>
      </c>
      <c r="AB63" s="39">
        <f t="shared" si="30"/>
        <v>0.92313914175787748</v>
      </c>
      <c r="AC63" s="40">
        <f t="shared" si="31"/>
        <v>1.2433000000000001</v>
      </c>
      <c r="AD63" s="41">
        <f t="shared" si="32"/>
        <v>1.2038360497512439</v>
      </c>
      <c r="AE63" s="41">
        <f t="shared" si="33"/>
        <v>1.2350113333333335</v>
      </c>
      <c r="AF63" s="39">
        <f t="shared" si="34"/>
        <v>1.1958104760862358</v>
      </c>
      <c r="AG63" s="40">
        <f t="shared" si="35"/>
        <v>1.4001999999999999</v>
      </c>
      <c r="AH63" s="41">
        <f t="shared" si="36"/>
        <v>1.35575584079602</v>
      </c>
      <c r="AI63" s="41">
        <f t="shared" si="37"/>
        <v>1.3908653333333334</v>
      </c>
      <c r="AJ63" s="39">
        <f t="shared" si="38"/>
        <v>1.3467174685240466</v>
      </c>
      <c r="AK63" s="56" t="s">
        <v>1</v>
      </c>
      <c r="AL63" s="56" t="s">
        <v>0</v>
      </c>
    </row>
    <row r="64" spans="1:38" s="48" customFormat="1" ht="12.75" customHeight="1" x14ac:dyDescent="0.2">
      <c r="A64" s="52">
        <v>38</v>
      </c>
      <c r="B64" s="54" t="s">
        <v>127</v>
      </c>
      <c r="C64" s="33" t="s">
        <v>44</v>
      </c>
      <c r="D64" s="51" t="s">
        <v>45</v>
      </c>
      <c r="E64" s="143">
        <v>15268</v>
      </c>
      <c r="F64" s="46" t="s">
        <v>128</v>
      </c>
      <c r="G64" s="43" t="s">
        <v>129</v>
      </c>
      <c r="H64" s="34" t="str">
        <f t="shared" si="39"/>
        <v>18:00</v>
      </c>
      <c r="I64" s="35" t="e">
        <f>(#REF!-H64)*#REF!</f>
        <v>#REF!</v>
      </c>
      <c r="J64" s="36" t="e">
        <f>IF(#REF!="Dnf",1,(IF(#REF!="Dns",1.5,(IF(#REF!="Dsq",1.5,(A64/#REF!))))))</f>
        <v>#REF!</v>
      </c>
      <c r="K64" s="99">
        <v>90059026</v>
      </c>
      <c r="L64" s="116">
        <v>0.82550000000000001</v>
      </c>
      <c r="M64" s="117">
        <v>0.82550000000000001</v>
      </c>
      <c r="N64" s="117">
        <v>0.82440000000000002</v>
      </c>
      <c r="O64" s="117">
        <v>0.76129999999999998</v>
      </c>
      <c r="P64" s="117">
        <v>1.0206</v>
      </c>
      <c r="Q64" s="117">
        <v>1.1896</v>
      </c>
      <c r="R64" s="118">
        <f t="shared" si="42"/>
        <v>1</v>
      </c>
      <c r="S64" s="118">
        <f t="shared" si="21"/>
        <v>0.99866747425802549</v>
      </c>
      <c r="T64" s="119">
        <f t="shared" si="22"/>
        <v>0.99866747425802549</v>
      </c>
      <c r="U64" s="37">
        <f t="shared" si="40"/>
        <v>0.82550000000000001</v>
      </c>
      <c r="V64" s="38">
        <f t="shared" si="43"/>
        <v>0.82550000000000001</v>
      </c>
      <c r="W64" s="38">
        <f t="shared" si="41"/>
        <v>0.82440000000000002</v>
      </c>
      <c r="X64" s="39">
        <f t="shared" si="26"/>
        <v>0.82440000000000002</v>
      </c>
      <c r="Y64" s="40">
        <f t="shared" si="27"/>
        <v>0.76129999999999998</v>
      </c>
      <c r="Z64" s="41">
        <f t="shared" si="28"/>
        <v>0.76129999999999998</v>
      </c>
      <c r="AA64" s="41">
        <f t="shared" si="29"/>
        <v>0.76028554815263483</v>
      </c>
      <c r="AB64" s="39">
        <f t="shared" si="30"/>
        <v>0.76028554815263483</v>
      </c>
      <c r="AC64" s="40">
        <f t="shared" si="31"/>
        <v>1.0206</v>
      </c>
      <c r="AD64" s="41">
        <f t="shared" si="32"/>
        <v>1.0206</v>
      </c>
      <c r="AE64" s="41">
        <f t="shared" si="33"/>
        <v>1.0192400242277408</v>
      </c>
      <c r="AF64" s="39">
        <f t="shared" si="34"/>
        <v>1.0192400242277408</v>
      </c>
      <c r="AG64" s="40">
        <f t="shared" si="35"/>
        <v>1.1896</v>
      </c>
      <c r="AH64" s="41">
        <f t="shared" si="36"/>
        <v>1.1896</v>
      </c>
      <c r="AI64" s="41">
        <f t="shared" si="37"/>
        <v>1.1880148273773472</v>
      </c>
      <c r="AJ64" s="39">
        <f t="shared" si="38"/>
        <v>1.1880148273773472</v>
      </c>
      <c r="AK64" s="42" t="s">
        <v>1</v>
      </c>
      <c r="AL64" s="107" t="s">
        <v>1</v>
      </c>
    </row>
    <row r="65" spans="1:38" s="48" customFormat="1" ht="12.75" customHeight="1" x14ac:dyDescent="0.2">
      <c r="A65" s="52">
        <v>39</v>
      </c>
      <c r="B65" s="54" t="s">
        <v>141</v>
      </c>
      <c r="C65" s="33" t="s">
        <v>44</v>
      </c>
      <c r="D65" s="51" t="s">
        <v>45</v>
      </c>
      <c r="E65" s="143">
        <v>15435</v>
      </c>
      <c r="F65" s="46" t="s">
        <v>142</v>
      </c>
      <c r="G65" s="43" t="s">
        <v>143</v>
      </c>
      <c r="H65" s="153" t="str">
        <f t="shared" si="39"/>
        <v>18:00</v>
      </c>
      <c r="I65" s="35" t="e">
        <f>(#REF!-H65)*#REF!</f>
        <v>#REF!</v>
      </c>
      <c r="J65" s="36" t="e">
        <f>IF(#REF!="Dnf",1,(IF(#REF!="Dns",1.5,(IF(#REF!="Dsq",1.5,(A65/#REF!))))))</f>
        <v>#REF!</v>
      </c>
      <c r="K65" s="102">
        <v>93434558</v>
      </c>
      <c r="L65" s="116">
        <v>0.88239999999999996</v>
      </c>
      <c r="M65" s="117">
        <v>0.84519999999999995</v>
      </c>
      <c r="N65" s="117">
        <v>0.86670000000000003</v>
      </c>
      <c r="O65" s="117">
        <v>0.85029999999999994</v>
      </c>
      <c r="P65" s="117">
        <v>1.1002000000000001</v>
      </c>
      <c r="Q65" s="117">
        <v>1.2295</v>
      </c>
      <c r="R65" s="118">
        <f t="shared" si="42"/>
        <v>0.95784224841341792</v>
      </c>
      <c r="S65" s="118">
        <f t="shared" si="21"/>
        <v>0.98220761559383507</v>
      </c>
      <c r="T65" s="119">
        <f t="shared" si="22"/>
        <v>0.94079995092918112</v>
      </c>
      <c r="U65" s="37">
        <f t="shared" si="40"/>
        <v>0.88239999999999996</v>
      </c>
      <c r="V65" s="38">
        <f t="shared" si="43"/>
        <v>0.84519999999999995</v>
      </c>
      <c r="W65" s="38">
        <f t="shared" si="41"/>
        <v>0.86670000000000003</v>
      </c>
      <c r="X65" s="39">
        <f t="shared" si="26"/>
        <v>0.83016187669990937</v>
      </c>
      <c r="Y65" s="40">
        <f t="shared" si="27"/>
        <v>0.85029999999999994</v>
      </c>
      <c r="Z65" s="41">
        <f t="shared" si="28"/>
        <v>0.8144532638259292</v>
      </c>
      <c r="AA65" s="41">
        <f t="shared" si="29"/>
        <v>0.83517113553943789</v>
      </c>
      <c r="AB65" s="39">
        <f t="shared" si="30"/>
        <v>0.79996219827508264</v>
      </c>
      <c r="AC65" s="40">
        <f t="shared" si="31"/>
        <v>1.1002000000000001</v>
      </c>
      <c r="AD65" s="41">
        <f t="shared" si="32"/>
        <v>1.0538180417044425</v>
      </c>
      <c r="AE65" s="41">
        <f t="shared" si="33"/>
        <v>1.0806248186763374</v>
      </c>
      <c r="AF65" s="39">
        <f t="shared" si="34"/>
        <v>1.035068106012285</v>
      </c>
      <c r="AG65" s="40">
        <f t="shared" si="35"/>
        <v>1.2295</v>
      </c>
      <c r="AH65" s="41">
        <f t="shared" si="36"/>
        <v>1.1776670444242974</v>
      </c>
      <c r="AI65" s="41">
        <f t="shared" si="37"/>
        <v>1.2076242633726202</v>
      </c>
      <c r="AJ65" s="39">
        <f t="shared" si="38"/>
        <v>1.1567135396674282</v>
      </c>
      <c r="AK65" s="42" t="s">
        <v>1</v>
      </c>
      <c r="AL65" s="107" t="s">
        <v>1</v>
      </c>
    </row>
    <row r="66" spans="1:38" s="48" customFormat="1" ht="12.75" customHeight="1" x14ac:dyDescent="0.2">
      <c r="A66" s="52">
        <v>40</v>
      </c>
      <c r="B66" s="159" t="s">
        <v>149</v>
      </c>
      <c r="C66" s="33" t="s">
        <v>48</v>
      </c>
      <c r="D66" s="51" t="s">
        <v>45</v>
      </c>
      <c r="E66" s="143">
        <v>15558</v>
      </c>
      <c r="F66" s="46" t="s">
        <v>132</v>
      </c>
      <c r="G66" s="46" t="s">
        <v>133</v>
      </c>
      <c r="H66" s="153" t="str">
        <f t="shared" si="39"/>
        <v>18:10</v>
      </c>
      <c r="I66" s="35" t="e">
        <f>(#REF!-H66)*#REF!</f>
        <v>#REF!</v>
      </c>
      <c r="J66" s="36" t="e">
        <f>IF(#REF!="Dnf",1,(IF(#REF!="Dns",1.5,(IF(#REF!="Dsq",1.5,(A66/#REF!))))))</f>
        <v>#REF!</v>
      </c>
      <c r="K66" s="102">
        <v>95130413</v>
      </c>
      <c r="L66" s="133">
        <v>1.0237000000000001</v>
      </c>
      <c r="M66" s="130">
        <v>0.95340000000000003</v>
      </c>
      <c r="N66" s="130">
        <v>1.0176000000000001</v>
      </c>
      <c r="O66" s="130">
        <v>0.97199999999999998</v>
      </c>
      <c r="P66" s="130">
        <v>1.2722</v>
      </c>
      <c r="Q66" s="130">
        <v>1.4510000000000001</v>
      </c>
      <c r="R66" s="118">
        <f t="shared" si="42"/>
        <v>0.93132753736446217</v>
      </c>
      <c r="S66" s="118">
        <f t="shared" si="21"/>
        <v>0.994041223014555</v>
      </c>
      <c r="T66" s="119">
        <f t="shared" si="22"/>
        <v>0.92577796426890369</v>
      </c>
      <c r="U66" s="37">
        <f t="shared" si="40"/>
        <v>1.0237000000000001</v>
      </c>
      <c r="V66" s="38">
        <f t="shared" si="43"/>
        <v>0.95340000000000003</v>
      </c>
      <c r="W66" s="38">
        <f t="shared" si="41"/>
        <v>1.0176000000000001</v>
      </c>
      <c r="X66" s="39">
        <f t="shared" si="26"/>
        <v>0.94771890202207676</v>
      </c>
      <c r="Y66" s="40">
        <f t="shared" si="27"/>
        <v>0.97199999999999998</v>
      </c>
      <c r="Z66" s="41">
        <f t="shared" si="28"/>
        <v>0.90525036631825717</v>
      </c>
      <c r="AA66" s="41">
        <f t="shared" si="29"/>
        <v>0.96620806877014742</v>
      </c>
      <c r="AB66" s="39">
        <f t="shared" si="30"/>
        <v>0.89985618126937439</v>
      </c>
      <c r="AC66" s="40">
        <f t="shared" si="31"/>
        <v>1.2722</v>
      </c>
      <c r="AD66" s="41">
        <f t="shared" si="32"/>
        <v>1.1848348930350687</v>
      </c>
      <c r="AE66" s="41">
        <f t="shared" si="33"/>
        <v>1.2646192439191168</v>
      </c>
      <c r="AF66" s="39">
        <f t="shared" si="34"/>
        <v>1.1777747261428992</v>
      </c>
      <c r="AG66" s="40">
        <f t="shared" si="35"/>
        <v>1.4510000000000001</v>
      </c>
      <c r="AH66" s="41">
        <f t="shared" si="36"/>
        <v>1.3513562567158346</v>
      </c>
      <c r="AI66" s="41">
        <f t="shared" si="37"/>
        <v>1.4423538145941193</v>
      </c>
      <c r="AJ66" s="39">
        <f t="shared" si="38"/>
        <v>1.3433038261541792</v>
      </c>
      <c r="AK66" s="52" t="s">
        <v>1</v>
      </c>
      <c r="AL66" s="52" t="s">
        <v>0</v>
      </c>
    </row>
    <row r="67" spans="1:38" s="48" customFormat="1" ht="12.75" customHeight="1" x14ac:dyDescent="0.2">
      <c r="A67" s="52">
        <v>41</v>
      </c>
      <c r="B67" s="162" t="s">
        <v>61</v>
      </c>
      <c r="C67" s="171" t="s">
        <v>48</v>
      </c>
      <c r="D67" s="175" t="s">
        <v>45</v>
      </c>
      <c r="E67" s="182">
        <v>15666</v>
      </c>
      <c r="F67" s="163" t="s">
        <v>121</v>
      </c>
      <c r="G67" s="162" t="s">
        <v>122</v>
      </c>
      <c r="H67" s="153" t="str">
        <f t="shared" si="39"/>
        <v>18:10</v>
      </c>
      <c r="I67" s="35" t="e">
        <f>(#REF!-H67)*#REF!</f>
        <v>#REF!</v>
      </c>
      <c r="J67" s="36" t="e">
        <f>IF(#REF!="Dnf",1,(IF(#REF!="Dns",1.5,(IF(#REF!="Dsq",1.5,(A67/#REF!))))))</f>
        <v>#REF!</v>
      </c>
      <c r="K67" s="100">
        <v>91521030</v>
      </c>
      <c r="L67" s="120">
        <v>1.0573999999999999</v>
      </c>
      <c r="M67" s="121">
        <v>1.0045999999999999</v>
      </c>
      <c r="N67" s="121">
        <v>1.0401</v>
      </c>
      <c r="O67" s="121">
        <v>1.0227999999999999</v>
      </c>
      <c r="P67" s="121">
        <v>1.3037000000000001</v>
      </c>
      <c r="Q67" s="121">
        <v>1.4462999999999999</v>
      </c>
      <c r="R67" s="118">
        <f t="shared" si="42"/>
        <v>0.95006620011348597</v>
      </c>
      <c r="S67" s="118">
        <f t="shared" si="21"/>
        <v>0.98363911480991117</v>
      </c>
      <c r="T67" s="119">
        <f t="shared" si="22"/>
        <v>0.93452227609044525</v>
      </c>
      <c r="U67" s="60">
        <f t="shared" si="40"/>
        <v>1.0573999999999999</v>
      </c>
      <c r="V67" s="38">
        <f t="shared" si="43"/>
        <v>1.0045999999999999</v>
      </c>
      <c r="W67" s="38">
        <f t="shared" si="41"/>
        <v>1.0401</v>
      </c>
      <c r="X67" s="61">
        <f t="shared" si="26"/>
        <v>0.9881638547380367</v>
      </c>
      <c r="Y67" s="40">
        <f t="shared" si="27"/>
        <v>1.0227999999999999</v>
      </c>
      <c r="Z67" s="41">
        <f t="shared" si="28"/>
        <v>0.97172770947607334</v>
      </c>
      <c r="AA67" s="41">
        <f t="shared" si="29"/>
        <v>1.006066086627577</v>
      </c>
      <c r="AB67" s="39">
        <f t="shared" si="30"/>
        <v>0.95582938398530737</v>
      </c>
      <c r="AC67" s="40">
        <f t="shared" si="31"/>
        <v>1.3037000000000001</v>
      </c>
      <c r="AD67" s="41">
        <f t="shared" si="32"/>
        <v>1.2386013050879516</v>
      </c>
      <c r="AE67" s="41">
        <f t="shared" si="33"/>
        <v>1.2823703139776812</v>
      </c>
      <c r="AF67" s="39">
        <f t="shared" si="34"/>
        <v>1.2183366913391136</v>
      </c>
      <c r="AG67" s="57">
        <f t="shared" si="35"/>
        <v>1.4462999999999999</v>
      </c>
      <c r="AH67" s="41">
        <f t="shared" si="36"/>
        <v>1.3740807452241346</v>
      </c>
      <c r="AI67" s="41">
        <f t="shared" si="37"/>
        <v>1.4226372517495744</v>
      </c>
      <c r="AJ67" s="39">
        <f t="shared" si="38"/>
        <v>1.3515995679096109</v>
      </c>
      <c r="AK67" s="106" t="s">
        <v>1</v>
      </c>
      <c r="AL67" s="106" t="s">
        <v>0</v>
      </c>
    </row>
    <row r="68" spans="1:38" s="48" customFormat="1" ht="12.75" customHeight="1" x14ac:dyDescent="0.2">
      <c r="A68" s="52">
        <v>42</v>
      </c>
      <c r="B68" s="137" t="s">
        <v>118</v>
      </c>
      <c r="C68" s="47" t="s">
        <v>48</v>
      </c>
      <c r="D68" s="63" t="s">
        <v>119</v>
      </c>
      <c r="E68" s="144">
        <v>50390</v>
      </c>
      <c r="F68" s="46" t="s">
        <v>117</v>
      </c>
      <c r="G68" s="43" t="s">
        <v>120</v>
      </c>
      <c r="H68" s="153" t="str">
        <f t="shared" si="39"/>
        <v>18:10</v>
      </c>
      <c r="I68" s="35" t="e">
        <f>(#REF!-H68)*#REF!</f>
        <v>#REF!</v>
      </c>
      <c r="J68" s="36" t="e">
        <f>IF(#REF!="Dnf",1,(IF(#REF!="Dns",1.5,(IF(#REF!="Dsq",1.5,(A68/#REF!))))))</f>
        <v>#REF!</v>
      </c>
      <c r="K68" s="99">
        <v>99479805</v>
      </c>
      <c r="L68" s="116">
        <v>1.0633999999999999</v>
      </c>
      <c r="M68" s="117">
        <v>1.0206999999999999</v>
      </c>
      <c r="N68" s="117">
        <v>1.0449999999999999</v>
      </c>
      <c r="O68" s="117">
        <v>1.0215000000000001</v>
      </c>
      <c r="P68" s="117">
        <v>1.3115000000000001</v>
      </c>
      <c r="Q68" s="117">
        <v>1.4945999999999999</v>
      </c>
      <c r="R68" s="118">
        <f t="shared" si="42"/>
        <v>0.95984577769418844</v>
      </c>
      <c r="S68" s="118">
        <f t="shared" si="21"/>
        <v>0.98269700959187511</v>
      </c>
      <c r="T68" s="119">
        <f t="shared" si="22"/>
        <v>0.94323757540946673</v>
      </c>
      <c r="U68" s="37">
        <f t="shared" si="40"/>
        <v>1.0633999999999999</v>
      </c>
      <c r="V68" s="38">
        <f t="shared" si="43"/>
        <v>1.0206999999999999</v>
      </c>
      <c r="W68" s="38">
        <f t="shared" si="41"/>
        <v>1.0449999999999999</v>
      </c>
      <c r="X68" s="39">
        <f t="shared" si="26"/>
        <v>1.0030388376904269</v>
      </c>
      <c r="Y68" s="40">
        <f t="shared" si="27"/>
        <v>1.0215000000000001</v>
      </c>
      <c r="Z68" s="41">
        <f t="shared" si="28"/>
        <v>0.98048246191461352</v>
      </c>
      <c r="AA68" s="41">
        <f t="shared" si="29"/>
        <v>1.0038249952981004</v>
      </c>
      <c r="AB68" s="39">
        <f t="shared" si="30"/>
        <v>0.9635171832807703</v>
      </c>
      <c r="AC68" s="40">
        <f t="shared" si="31"/>
        <v>1.3115000000000001</v>
      </c>
      <c r="AD68" s="41">
        <f t="shared" si="32"/>
        <v>1.2588377374459283</v>
      </c>
      <c r="AE68" s="41">
        <f t="shared" si="33"/>
        <v>1.2888071280797444</v>
      </c>
      <c r="AF68" s="39">
        <f t="shared" si="34"/>
        <v>1.2370560801495156</v>
      </c>
      <c r="AG68" s="40">
        <f t="shared" si="35"/>
        <v>1.4945999999999999</v>
      </c>
      <c r="AH68" s="41">
        <f t="shared" si="36"/>
        <v>1.434585499341734</v>
      </c>
      <c r="AI68" s="41">
        <f t="shared" si="37"/>
        <v>1.4687389505360164</v>
      </c>
      <c r="AJ68" s="39">
        <f t="shared" si="38"/>
        <v>1.4097628802069888</v>
      </c>
      <c r="AK68" s="42" t="s">
        <v>1</v>
      </c>
      <c r="AL68" s="42" t="s">
        <v>0</v>
      </c>
    </row>
    <row r="69" spans="1:38" ht="12.75" customHeight="1" x14ac:dyDescent="0.2"/>
    <row r="70" spans="1:38" s="48" customFormat="1" ht="12.75" customHeight="1" x14ac:dyDescent="0.2">
      <c r="A70" s="52"/>
      <c r="B70" s="54"/>
      <c r="C70" s="33"/>
      <c r="D70" s="55"/>
      <c r="E70" s="144"/>
      <c r="F70" s="46"/>
      <c r="G70" s="43"/>
      <c r="H70" s="34"/>
      <c r="I70" s="35"/>
      <c r="J70" s="36"/>
      <c r="K70" s="99"/>
      <c r="L70" s="116"/>
      <c r="M70" s="117"/>
      <c r="N70" s="117"/>
      <c r="O70" s="117"/>
      <c r="P70" s="117"/>
      <c r="Q70" s="117"/>
      <c r="R70" s="118"/>
      <c r="S70" s="118"/>
      <c r="T70" s="119"/>
      <c r="U70" s="37"/>
      <c r="V70" s="38"/>
      <c r="W70" s="38"/>
      <c r="X70" s="39"/>
      <c r="Y70" s="40"/>
      <c r="Z70" s="41"/>
      <c r="AA70" s="41"/>
      <c r="AB70" s="39"/>
      <c r="AC70" s="40"/>
      <c r="AD70" s="41"/>
      <c r="AE70" s="41"/>
      <c r="AF70" s="39"/>
      <c r="AG70" s="40"/>
      <c r="AH70" s="41"/>
      <c r="AI70" s="41"/>
      <c r="AJ70" s="39"/>
      <c r="AK70" s="42"/>
      <c r="AL70" s="107"/>
    </row>
    <row r="71" spans="1:38" s="48" customFormat="1" ht="12.75" customHeight="1" x14ac:dyDescent="0.2">
      <c r="A71" s="52"/>
      <c r="B71" s="54"/>
      <c r="C71" s="33"/>
      <c r="D71" s="55"/>
      <c r="E71" s="144"/>
      <c r="F71" s="46"/>
      <c r="G71" s="43"/>
      <c r="H71" s="34"/>
      <c r="I71" s="35"/>
      <c r="J71" s="36"/>
      <c r="K71" s="99"/>
      <c r="L71" s="116"/>
      <c r="M71" s="117"/>
      <c r="N71" s="117"/>
      <c r="O71" s="117"/>
      <c r="P71" s="117"/>
      <c r="Q71" s="117"/>
      <c r="R71" s="118"/>
      <c r="S71" s="118"/>
      <c r="T71" s="119"/>
      <c r="U71" s="37"/>
      <c r="V71" s="38"/>
      <c r="W71" s="38"/>
      <c r="X71" s="39"/>
      <c r="Y71" s="40"/>
      <c r="Z71" s="41"/>
      <c r="AA71" s="41"/>
      <c r="AB71" s="39"/>
      <c r="AC71" s="40"/>
      <c r="AD71" s="41"/>
      <c r="AE71" s="41"/>
      <c r="AF71" s="39"/>
      <c r="AG71" s="40"/>
      <c r="AH71" s="41"/>
      <c r="AI71" s="41"/>
      <c r="AJ71" s="39"/>
      <c r="AK71" s="42"/>
      <c r="AL71" s="107"/>
    </row>
    <row r="72" spans="1:38" s="48" customFormat="1" ht="12.75" customHeight="1" x14ac:dyDescent="0.2">
      <c r="A72" s="52"/>
      <c r="B72" s="54"/>
      <c r="C72" s="33"/>
      <c r="D72" s="55"/>
      <c r="E72" s="144"/>
      <c r="F72" s="46"/>
      <c r="G72" s="43"/>
      <c r="H72" s="34"/>
      <c r="I72" s="35"/>
      <c r="J72" s="36"/>
      <c r="K72" s="99"/>
      <c r="L72" s="116"/>
      <c r="M72" s="117"/>
      <c r="N72" s="117"/>
      <c r="O72" s="117"/>
      <c r="P72" s="117"/>
      <c r="Q72" s="117"/>
      <c r="R72" s="118"/>
      <c r="S72" s="118"/>
      <c r="T72" s="119"/>
      <c r="U72" s="37"/>
      <c r="V72" s="38"/>
      <c r="W72" s="38"/>
      <c r="X72" s="39"/>
      <c r="Y72" s="40"/>
      <c r="Z72" s="41"/>
      <c r="AA72" s="41"/>
      <c r="AB72" s="39"/>
      <c r="AC72" s="40"/>
      <c r="AD72" s="41"/>
      <c r="AE72" s="41"/>
      <c r="AF72" s="39"/>
      <c r="AG72" s="40"/>
      <c r="AH72" s="41"/>
      <c r="AI72" s="41"/>
      <c r="AJ72" s="39"/>
      <c r="AK72" s="42"/>
      <c r="AL72" s="107"/>
    </row>
    <row r="73" spans="1:38" s="48" customFormat="1" ht="12.75" customHeight="1" x14ac:dyDescent="0.2">
      <c r="A73" s="52"/>
      <c r="B73" s="54"/>
      <c r="C73" s="33"/>
      <c r="D73" s="55"/>
      <c r="E73" s="144"/>
      <c r="F73" s="46"/>
      <c r="G73" s="43"/>
      <c r="H73" s="34"/>
      <c r="I73" s="35"/>
      <c r="J73" s="36"/>
      <c r="K73" s="99"/>
      <c r="L73" s="116"/>
      <c r="M73" s="117"/>
      <c r="N73" s="117"/>
      <c r="O73" s="117"/>
      <c r="P73" s="117"/>
      <c r="Q73" s="117"/>
      <c r="R73" s="118"/>
      <c r="S73" s="118"/>
      <c r="T73" s="119"/>
      <c r="U73" s="37"/>
      <c r="V73" s="38"/>
      <c r="W73" s="38"/>
      <c r="X73" s="39"/>
      <c r="Y73" s="40"/>
      <c r="Z73" s="41"/>
      <c r="AA73" s="41"/>
      <c r="AB73" s="39"/>
      <c r="AC73" s="40"/>
      <c r="AD73" s="41"/>
      <c r="AE73" s="41"/>
      <c r="AF73" s="39"/>
      <c r="AG73" s="40"/>
      <c r="AH73" s="41"/>
      <c r="AI73" s="41"/>
      <c r="AJ73" s="39"/>
      <c r="AK73" s="42"/>
      <c r="AL73" s="107"/>
    </row>
    <row r="74" spans="1:38" s="48" customFormat="1" ht="12.75" customHeight="1" x14ac:dyDescent="0.2">
      <c r="A74" s="52"/>
      <c r="B74" s="54"/>
      <c r="C74" s="33"/>
      <c r="D74" s="55"/>
      <c r="E74" s="144"/>
      <c r="F74" s="46"/>
      <c r="G74" s="43"/>
      <c r="H74" s="34"/>
      <c r="I74" s="35"/>
      <c r="J74" s="36"/>
      <c r="K74" s="99"/>
      <c r="L74" s="116"/>
      <c r="M74" s="117"/>
      <c r="N74" s="117"/>
      <c r="O74" s="117"/>
      <c r="P74" s="117"/>
      <c r="Q74" s="117"/>
      <c r="R74" s="118"/>
      <c r="S74" s="118"/>
      <c r="T74" s="119"/>
      <c r="U74" s="37"/>
      <c r="V74" s="38"/>
      <c r="W74" s="38"/>
      <c r="X74" s="39"/>
      <c r="Y74" s="40"/>
      <c r="Z74" s="41"/>
      <c r="AA74" s="41"/>
      <c r="AB74" s="39"/>
      <c r="AC74" s="40"/>
      <c r="AD74" s="41"/>
      <c r="AE74" s="41"/>
      <c r="AF74" s="39"/>
      <c r="AG74" s="40"/>
      <c r="AH74" s="41"/>
      <c r="AI74" s="41"/>
      <c r="AJ74" s="39"/>
      <c r="AK74" s="42"/>
      <c r="AL74" s="107"/>
    </row>
    <row r="75" spans="1:38" s="48" customFormat="1" ht="12.75" customHeight="1" thickBot="1" x14ac:dyDescent="0.25">
      <c r="A75" s="84"/>
      <c r="B75" s="146"/>
      <c r="C75" s="147"/>
      <c r="D75" s="148"/>
      <c r="E75" s="149"/>
      <c r="F75" s="65"/>
      <c r="G75" s="93"/>
      <c r="H75" s="34"/>
      <c r="I75" s="85"/>
      <c r="J75" s="86"/>
      <c r="K75" s="104"/>
      <c r="L75" s="127"/>
      <c r="M75" s="122"/>
      <c r="N75" s="122"/>
      <c r="O75" s="122"/>
      <c r="P75" s="122"/>
      <c r="Q75" s="122"/>
      <c r="R75" s="128"/>
      <c r="S75" s="128"/>
      <c r="T75" s="150"/>
      <c r="U75" s="87"/>
      <c r="V75" s="88"/>
      <c r="W75" s="88"/>
      <c r="X75" s="89"/>
      <c r="Y75" s="90"/>
      <c r="Z75" s="91"/>
      <c r="AA75" s="91"/>
      <c r="AB75" s="89"/>
      <c r="AC75" s="90"/>
      <c r="AD75" s="91"/>
      <c r="AE75" s="91"/>
      <c r="AF75" s="89"/>
      <c r="AG75" s="90"/>
      <c r="AH75" s="91"/>
      <c r="AI75" s="91"/>
      <c r="AJ75" s="89"/>
      <c r="AK75" s="94"/>
      <c r="AL75" s="151"/>
    </row>
    <row r="76" spans="1:38" ht="12.75" customHeight="1" x14ac:dyDescent="0.2">
      <c r="A76" s="140"/>
      <c r="B76" s="70"/>
      <c r="C76" s="71"/>
      <c r="D76" s="69"/>
      <c r="E76" s="145"/>
      <c r="F76" s="70"/>
      <c r="G76" s="70"/>
      <c r="H76" s="72"/>
      <c r="I76" s="67"/>
      <c r="J76" s="50"/>
      <c r="K76" s="50"/>
      <c r="L76" s="124"/>
      <c r="M76" s="124"/>
      <c r="N76" s="124"/>
      <c r="O76" s="124"/>
      <c r="P76" s="124"/>
      <c r="Q76" s="124"/>
      <c r="R76" s="124"/>
      <c r="S76" s="124"/>
      <c r="T76" s="123"/>
      <c r="U76" s="50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9"/>
      <c r="AL76" s="69"/>
    </row>
    <row r="77" spans="1:38" ht="12.75" customHeight="1" x14ac:dyDescent="0.2">
      <c r="A77" s="140"/>
      <c r="B77" s="70"/>
      <c r="C77" s="71"/>
      <c r="D77" s="69"/>
      <c r="E77" s="145"/>
      <c r="F77" s="70"/>
      <c r="G77" s="70"/>
      <c r="H77" s="72"/>
      <c r="I77" s="67"/>
      <c r="J77" s="50"/>
      <c r="K77" s="50"/>
      <c r="L77" s="124"/>
      <c r="M77" s="124"/>
      <c r="N77" s="124"/>
      <c r="O77" s="124"/>
      <c r="P77" s="124"/>
      <c r="Q77" s="124"/>
      <c r="R77" s="124"/>
      <c r="S77" s="124"/>
      <c r="T77" s="124"/>
      <c r="U77" s="50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9"/>
      <c r="AL77" s="69"/>
    </row>
    <row r="78" spans="1:38" ht="12.75" customHeight="1" x14ac:dyDescent="0.2">
      <c r="A78" s="69"/>
      <c r="E78" s="178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1:38" ht="12.75" customHeight="1" x14ac:dyDescent="0.2">
      <c r="A79" s="69"/>
      <c r="B79" s="70"/>
      <c r="C79" s="71"/>
      <c r="D79" s="69"/>
      <c r="E79" s="145"/>
      <c r="F79" s="70"/>
      <c r="G79" s="70"/>
      <c r="H79" s="72"/>
      <c r="I79" s="67"/>
      <c r="J79" s="50"/>
      <c r="K79" s="50"/>
      <c r="L79" s="124"/>
      <c r="M79" s="124"/>
      <c r="N79" s="124"/>
      <c r="O79" s="124"/>
      <c r="P79" s="124"/>
      <c r="Q79" s="124"/>
      <c r="R79" s="124"/>
      <c r="S79" s="124"/>
      <c r="T79" s="124"/>
      <c r="U79" s="50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73"/>
      <c r="AK79" s="69"/>
      <c r="AL79" s="69"/>
    </row>
    <row r="80" spans="1:38" ht="12.75" customHeight="1" x14ac:dyDescent="0.2">
      <c r="B80" s="70"/>
      <c r="C80" s="71"/>
      <c r="D80" s="69"/>
      <c r="E80" s="145"/>
      <c r="F80" s="70"/>
      <c r="G80" s="70"/>
      <c r="H80" s="72"/>
      <c r="I80" s="67"/>
      <c r="J80" s="50"/>
      <c r="K80" s="50"/>
      <c r="L80" s="124"/>
      <c r="M80" s="124"/>
      <c r="N80" s="124"/>
      <c r="O80" s="124"/>
      <c r="P80" s="124"/>
      <c r="Q80" s="124"/>
      <c r="R80" s="124"/>
      <c r="S80" s="124"/>
      <c r="T80" s="124"/>
      <c r="U80" s="50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9"/>
      <c r="AL80" s="69"/>
    </row>
    <row r="81" spans="1:38" ht="12.75" customHeight="1" x14ac:dyDescent="0.2">
      <c r="A81" s="69"/>
      <c r="B81" s="70"/>
      <c r="C81" s="71"/>
      <c r="D81" s="69"/>
      <c r="E81" s="145"/>
      <c r="F81" s="70"/>
      <c r="G81" s="70"/>
      <c r="H81" s="72"/>
      <c r="I81" s="67"/>
      <c r="J81" s="50"/>
      <c r="K81" s="50"/>
      <c r="L81" s="124"/>
      <c r="M81" s="124"/>
      <c r="N81" s="124"/>
      <c r="O81" s="124"/>
      <c r="P81" s="124"/>
      <c r="Q81" s="124"/>
      <c r="R81" s="124"/>
      <c r="S81" s="124"/>
      <c r="T81" s="124"/>
      <c r="U81" s="50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9"/>
      <c r="AL81" s="69"/>
    </row>
    <row r="82" spans="1:38" ht="12.75" customHeight="1" x14ac:dyDescent="0.2">
      <c r="A82" s="69"/>
      <c r="B82" s="70"/>
      <c r="C82" s="71"/>
      <c r="D82" s="69"/>
      <c r="E82" s="145"/>
      <c r="F82" s="70"/>
      <c r="G82" s="70"/>
      <c r="H82" s="72"/>
      <c r="I82" s="67"/>
      <c r="J82" s="50"/>
      <c r="K82" s="50"/>
      <c r="L82" s="124"/>
      <c r="M82" s="124"/>
      <c r="N82" s="124"/>
      <c r="O82" s="124"/>
      <c r="P82" s="124"/>
      <c r="Q82" s="124"/>
      <c r="R82" s="124"/>
      <c r="S82" s="124"/>
      <c r="T82" s="124"/>
      <c r="U82" s="50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9"/>
      <c r="AL82" s="69"/>
    </row>
    <row r="83" spans="1:38" ht="12.75" customHeight="1" x14ac:dyDescent="0.2">
      <c r="A83" s="69"/>
      <c r="B83" s="70"/>
      <c r="C83" s="71"/>
      <c r="D83" s="69"/>
      <c r="E83" s="145"/>
      <c r="F83" s="70"/>
      <c r="G83" s="70"/>
      <c r="H83" s="72"/>
      <c r="I83" s="67"/>
      <c r="J83" s="50"/>
      <c r="K83" s="50"/>
      <c r="L83" s="124"/>
      <c r="M83" s="124"/>
      <c r="N83" s="124"/>
      <c r="O83" s="124"/>
      <c r="P83" s="124"/>
      <c r="Q83" s="124"/>
      <c r="R83" s="124"/>
      <c r="S83" s="124"/>
      <c r="T83" s="124"/>
      <c r="U83" s="50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9"/>
      <c r="AL83" s="69"/>
    </row>
    <row r="84" spans="1:38" ht="12.75" customHeight="1" x14ac:dyDescent="0.2">
      <c r="A84" s="69"/>
      <c r="B84" s="70"/>
      <c r="C84" s="71"/>
      <c r="D84" s="69"/>
      <c r="E84" s="145"/>
      <c r="F84" s="70"/>
      <c r="G84" s="70"/>
      <c r="H84" s="72"/>
      <c r="I84" s="67"/>
      <c r="J84" s="50"/>
      <c r="K84" s="50"/>
      <c r="L84" s="124"/>
      <c r="M84" s="124"/>
      <c r="N84" s="124"/>
      <c r="O84" s="124"/>
      <c r="P84" s="124"/>
      <c r="Q84" s="124"/>
      <c r="R84" s="124"/>
      <c r="S84" s="124"/>
      <c r="T84" s="124"/>
      <c r="U84" s="50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9"/>
      <c r="AL84" s="69"/>
    </row>
    <row r="85" spans="1:38" ht="12.75" customHeight="1" x14ac:dyDescent="0.2">
      <c r="A85" s="69"/>
      <c r="B85" s="70"/>
      <c r="C85" s="71"/>
      <c r="D85" s="69"/>
      <c r="E85" s="145"/>
      <c r="F85" s="70"/>
      <c r="G85" s="70"/>
      <c r="H85" s="72"/>
      <c r="I85" s="67"/>
      <c r="J85" s="50"/>
      <c r="K85" s="50"/>
      <c r="L85" s="124"/>
      <c r="M85" s="124"/>
      <c r="N85" s="124"/>
      <c r="O85" s="124"/>
      <c r="P85" s="124"/>
      <c r="Q85" s="124"/>
      <c r="R85" s="124"/>
      <c r="S85" s="124"/>
      <c r="T85" s="124"/>
      <c r="U85" s="50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9"/>
      <c r="AL85" s="69"/>
    </row>
    <row r="86" spans="1:38" ht="12.75" customHeight="1" x14ac:dyDescent="0.2">
      <c r="A86" s="69"/>
      <c r="B86" s="70"/>
      <c r="C86" s="71"/>
      <c r="D86" s="69"/>
      <c r="E86" s="145"/>
      <c r="F86" s="70"/>
      <c r="G86" s="70"/>
      <c r="H86" s="72"/>
      <c r="I86" s="67"/>
      <c r="J86" s="50"/>
      <c r="K86" s="50"/>
      <c r="L86" s="124"/>
      <c r="M86" s="124"/>
      <c r="N86" s="124"/>
      <c r="O86" s="124"/>
      <c r="P86" s="124"/>
      <c r="Q86" s="124"/>
      <c r="R86" s="124"/>
      <c r="S86" s="124"/>
      <c r="T86" s="124"/>
      <c r="U86" s="50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9"/>
      <c r="AL86" s="69"/>
    </row>
    <row r="87" spans="1:38" ht="12.75" customHeight="1" x14ac:dyDescent="0.2">
      <c r="A87" s="69"/>
      <c r="B87" s="70"/>
      <c r="C87" s="71"/>
      <c r="D87" s="69"/>
      <c r="E87" s="145"/>
      <c r="F87" s="70"/>
      <c r="G87" s="70"/>
      <c r="H87" s="72"/>
      <c r="I87" s="67"/>
      <c r="J87" s="50"/>
      <c r="K87" s="50"/>
      <c r="L87" s="124"/>
      <c r="M87" s="124"/>
      <c r="N87" s="124"/>
      <c r="O87" s="124"/>
      <c r="P87" s="124"/>
      <c r="Q87" s="124"/>
      <c r="R87" s="124"/>
      <c r="S87" s="124"/>
      <c r="T87" s="124"/>
      <c r="U87" s="50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9"/>
      <c r="AL87" s="69"/>
    </row>
    <row r="88" spans="1:38" ht="12.75" customHeight="1" x14ac:dyDescent="0.2">
      <c r="A88" s="69"/>
      <c r="B88" s="70"/>
      <c r="C88" s="71"/>
      <c r="D88" s="69"/>
      <c r="E88" s="145"/>
      <c r="F88" s="70"/>
      <c r="G88" s="70"/>
      <c r="H88" s="72"/>
      <c r="I88" s="67"/>
      <c r="J88" s="50"/>
      <c r="K88" s="50"/>
      <c r="L88" s="124"/>
      <c r="M88" s="124"/>
      <c r="N88" s="124"/>
      <c r="O88" s="124"/>
      <c r="P88" s="124"/>
      <c r="Q88" s="124"/>
      <c r="R88" s="124"/>
      <c r="S88" s="124"/>
      <c r="T88" s="124"/>
      <c r="U88" s="50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9"/>
      <c r="AL88" s="69"/>
    </row>
    <row r="89" spans="1:38" ht="12.75" customHeight="1" x14ac:dyDescent="0.2">
      <c r="A89" s="69"/>
      <c r="B89" s="70"/>
      <c r="C89" s="71"/>
      <c r="D89" s="69"/>
      <c r="E89" s="145"/>
      <c r="F89" s="70"/>
      <c r="G89" s="70"/>
      <c r="H89" s="72"/>
      <c r="I89" s="67"/>
      <c r="J89" s="50"/>
      <c r="K89" s="50"/>
      <c r="L89" s="105"/>
      <c r="M89" s="105"/>
      <c r="N89" s="105"/>
      <c r="O89" s="105"/>
      <c r="P89" s="105"/>
      <c r="Q89" s="105"/>
      <c r="R89" s="105"/>
      <c r="S89" s="105"/>
      <c r="T89" s="105"/>
      <c r="U89" s="50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9"/>
      <c r="AL89" s="69"/>
    </row>
    <row r="90" spans="1:38" ht="12.75" customHeight="1" x14ac:dyDescent="0.2">
      <c r="A90" s="69"/>
      <c r="B90" s="70"/>
      <c r="C90" s="71"/>
      <c r="D90" s="69"/>
      <c r="E90" s="145"/>
      <c r="F90" s="70"/>
      <c r="G90" s="70"/>
      <c r="H90" s="72"/>
      <c r="I90" s="67"/>
      <c r="J90" s="50"/>
      <c r="K90" s="50"/>
      <c r="L90" s="105"/>
      <c r="M90" s="105"/>
      <c r="N90" s="105"/>
      <c r="O90" s="105"/>
      <c r="P90" s="105"/>
      <c r="Q90" s="105"/>
      <c r="R90" s="105"/>
      <c r="S90" s="105"/>
      <c r="T90" s="105"/>
      <c r="U90" s="50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9"/>
      <c r="AL90" s="69"/>
    </row>
    <row r="91" spans="1:38" ht="12.75" customHeight="1" x14ac:dyDescent="0.2">
      <c r="A91" s="69"/>
      <c r="B91" s="70"/>
      <c r="C91" s="71"/>
      <c r="D91" s="69"/>
      <c r="E91" s="145"/>
      <c r="F91" s="70"/>
      <c r="G91" s="70"/>
      <c r="H91" s="72"/>
      <c r="I91" s="67"/>
      <c r="J91" s="50"/>
      <c r="K91" s="50"/>
      <c r="L91" s="105"/>
      <c r="M91" s="105"/>
      <c r="N91" s="105"/>
      <c r="O91" s="105"/>
      <c r="P91" s="105"/>
      <c r="Q91" s="105"/>
      <c r="R91" s="105"/>
      <c r="S91" s="105"/>
      <c r="T91" s="105"/>
      <c r="U91" s="50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9"/>
      <c r="AL91" s="69"/>
    </row>
    <row r="92" spans="1:38" ht="12.75" customHeight="1" x14ac:dyDescent="0.2">
      <c r="A92" s="69"/>
      <c r="B92" s="70"/>
      <c r="C92" s="71"/>
      <c r="D92" s="69"/>
      <c r="E92" s="145"/>
      <c r="F92" s="70"/>
      <c r="G92" s="70"/>
      <c r="H92" s="72"/>
      <c r="I92" s="67"/>
      <c r="J92" s="66"/>
      <c r="K92" s="50"/>
      <c r="L92" s="105"/>
      <c r="M92" s="105"/>
      <c r="N92" s="105"/>
      <c r="O92" s="105"/>
      <c r="P92" s="105"/>
      <c r="Q92" s="105"/>
      <c r="R92" s="105"/>
      <c r="S92" s="105"/>
      <c r="T92" s="105"/>
      <c r="U92" s="50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9"/>
      <c r="AL92" s="69"/>
    </row>
    <row r="93" spans="1:38" ht="12.75" customHeight="1" x14ac:dyDescent="0.2">
      <c r="A93" s="69"/>
      <c r="B93" s="70"/>
      <c r="C93" s="71"/>
      <c r="D93" s="69"/>
      <c r="E93" s="145"/>
      <c r="F93" s="70"/>
      <c r="G93" s="70"/>
      <c r="H93" s="67"/>
      <c r="I93" s="74"/>
      <c r="J93" s="6"/>
      <c r="K93" s="75"/>
      <c r="L93" s="125"/>
      <c r="M93" s="105"/>
      <c r="N93" s="105"/>
      <c r="O93" s="105"/>
      <c r="P93" s="105"/>
      <c r="Q93" s="105"/>
      <c r="R93" s="105"/>
      <c r="S93" s="105"/>
      <c r="T93" s="105"/>
      <c r="U93" s="50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9"/>
      <c r="AL93" s="69"/>
    </row>
    <row r="94" spans="1:38" ht="12.75" customHeight="1" x14ac:dyDescent="0.2">
      <c r="A94" s="69"/>
      <c r="B94" s="165"/>
      <c r="C94" s="161"/>
      <c r="D94" s="170"/>
      <c r="E94" s="178"/>
      <c r="F94" s="165"/>
      <c r="G94" s="165"/>
      <c r="H94" s="161"/>
      <c r="I94" s="9"/>
      <c r="J94" s="6"/>
      <c r="K94" s="6"/>
      <c r="L94" s="96"/>
      <c r="M94" s="96"/>
      <c r="N94" s="96"/>
      <c r="O94" s="96"/>
      <c r="P94" s="96"/>
      <c r="Q94" s="96"/>
      <c r="R94" s="96"/>
      <c r="S94" s="96"/>
      <c r="T94" s="9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8" ht="12.75" customHeight="1" x14ac:dyDescent="0.2">
      <c r="A95" s="69"/>
      <c r="B95" s="165"/>
      <c r="C95" s="161"/>
      <c r="D95" s="170"/>
      <c r="E95" s="178"/>
      <c r="F95" s="165"/>
      <c r="G95" s="165"/>
      <c r="H95" s="161"/>
      <c r="I95" s="6"/>
      <c r="J95" s="6"/>
      <c r="K95" s="6"/>
      <c r="L95" s="96"/>
      <c r="M95" s="96"/>
      <c r="N95" s="96"/>
      <c r="O95" s="96"/>
      <c r="P95" s="96"/>
      <c r="Q95" s="96"/>
      <c r="R95" s="96"/>
      <c r="S95" s="96"/>
      <c r="T95" s="9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</row>
    <row r="96" spans="1:38" ht="12.75" customHeight="1" x14ac:dyDescent="0.2">
      <c r="A96" s="161"/>
      <c r="B96" s="165"/>
      <c r="C96" s="161"/>
      <c r="D96" s="170"/>
      <c r="E96" s="178"/>
      <c r="F96" s="165"/>
      <c r="G96" s="165"/>
      <c r="H96" s="161"/>
      <c r="I96" s="6"/>
      <c r="J96" s="6"/>
      <c r="K96" s="6"/>
      <c r="L96" s="96"/>
      <c r="M96" s="96"/>
      <c r="N96" s="96"/>
      <c r="O96" s="96"/>
      <c r="P96" s="96"/>
      <c r="Q96" s="96"/>
      <c r="R96" s="96"/>
      <c r="S96" s="96"/>
      <c r="T96" s="9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</row>
    <row r="97" spans="1:36" ht="12.75" customHeight="1" x14ac:dyDescent="0.2">
      <c r="A97" s="161"/>
      <c r="B97" s="165"/>
      <c r="C97" s="161"/>
      <c r="D97" s="170"/>
      <c r="E97" s="178"/>
      <c r="F97" s="165"/>
      <c r="G97" s="165"/>
      <c r="H97" s="161"/>
      <c r="I97" s="6"/>
      <c r="J97" s="6"/>
      <c r="K97" s="6"/>
      <c r="L97" s="96"/>
      <c r="M97" s="96"/>
      <c r="N97" s="96"/>
      <c r="O97" s="96"/>
      <c r="P97" s="96"/>
      <c r="Q97" s="96"/>
      <c r="R97" s="96"/>
      <c r="S97" s="96"/>
      <c r="T97" s="9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</row>
    <row r="98" spans="1:36" ht="12.75" customHeight="1" x14ac:dyDescent="0.2">
      <c r="A98" s="161"/>
      <c r="B98" s="165"/>
      <c r="C98" s="161"/>
      <c r="D98" s="170"/>
      <c r="E98" s="178"/>
      <c r="F98" s="165"/>
      <c r="G98" s="165"/>
      <c r="H98" s="161"/>
      <c r="I98" s="6"/>
      <c r="J98" s="6"/>
      <c r="K98" s="6"/>
      <c r="L98" s="96"/>
      <c r="M98" s="96"/>
      <c r="N98" s="96"/>
      <c r="O98" s="96"/>
      <c r="P98" s="96"/>
      <c r="Q98" s="96"/>
      <c r="R98" s="96"/>
      <c r="S98" s="96"/>
      <c r="T98" s="9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 ht="12.75" customHeight="1" x14ac:dyDescent="0.2">
      <c r="A99" s="161"/>
      <c r="B99" s="165"/>
      <c r="C99" s="161"/>
      <c r="D99" s="170"/>
      <c r="E99" s="178"/>
      <c r="F99" s="165"/>
      <c r="G99" s="165"/>
      <c r="H99" s="161"/>
      <c r="I99" s="6"/>
      <c r="J99" s="6"/>
      <c r="K99" s="6"/>
      <c r="L99" s="96"/>
      <c r="M99" s="96"/>
      <c r="N99" s="96"/>
      <c r="O99" s="96"/>
      <c r="P99" s="96"/>
      <c r="Q99" s="96"/>
      <c r="R99" s="96"/>
      <c r="S99" s="96"/>
      <c r="T99" s="9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</row>
    <row r="100" spans="1:36" ht="12.75" customHeight="1" x14ac:dyDescent="0.2">
      <c r="A100" s="161"/>
      <c r="B100" s="165"/>
      <c r="C100" s="161"/>
      <c r="D100" s="170"/>
      <c r="E100" s="178"/>
      <c r="F100" s="165"/>
      <c r="G100" s="165"/>
      <c r="H100" s="161"/>
      <c r="I100" s="6"/>
      <c r="J100" s="6"/>
      <c r="K100" s="6"/>
      <c r="L100" s="96"/>
      <c r="M100" s="96"/>
      <c r="N100" s="96"/>
      <c r="O100" s="96"/>
      <c r="P100" s="96"/>
      <c r="Q100" s="96"/>
      <c r="R100" s="96"/>
      <c r="S100" s="96"/>
      <c r="T100" s="9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</row>
    <row r="101" spans="1:36" ht="12.75" customHeight="1" x14ac:dyDescent="0.2">
      <c r="A101" s="161"/>
      <c r="B101" s="165"/>
      <c r="C101" s="161"/>
      <c r="D101" s="170"/>
      <c r="E101" s="178"/>
      <c r="F101" s="165"/>
      <c r="G101" s="165"/>
      <c r="H101" s="161"/>
      <c r="I101" s="6"/>
      <c r="J101" s="6"/>
      <c r="K101" s="6"/>
      <c r="L101" s="96"/>
      <c r="M101" s="96"/>
      <c r="N101" s="96"/>
      <c r="O101" s="96"/>
      <c r="P101" s="96"/>
      <c r="Q101" s="96"/>
      <c r="R101" s="96"/>
      <c r="S101" s="96"/>
      <c r="T101" s="9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</row>
    <row r="102" spans="1:36" ht="12.75" customHeight="1" x14ac:dyDescent="0.2">
      <c r="A102" s="161"/>
      <c r="B102" s="165"/>
      <c r="C102" s="161"/>
      <c r="D102" s="170"/>
      <c r="E102" s="178"/>
      <c r="F102" s="165"/>
      <c r="G102" s="165"/>
      <c r="H102" s="161"/>
      <c r="I102" s="6"/>
      <c r="J102" s="6"/>
      <c r="K102" s="6"/>
      <c r="L102" s="96"/>
      <c r="M102" s="96"/>
      <c r="N102" s="96"/>
      <c r="O102" s="96"/>
      <c r="P102" s="96"/>
      <c r="Q102" s="96"/>
      <c r="R102" s="96"/>
      <c r="S102" s="96"/>
      <c r="T102" s="9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</row>
    <row r="103" spans="1:36" ht="12.75" customHeight="1" x14ac:dyDescent="0.2">
      <c r="A103" s="161"/>
      <c r="B103" s="165"/>
      <c r="C103" s="161"/>
      <c r="D103" s="170"/>
      <c r="E103" s="178"/>
      <c r="F103" s="165"/>
      <c r="G103" s="165"/>
      <c r="H103" s="161"/>
      <c r="I103" s="6"/>
      <c r="J103" s="6"/>
      <c r="K103" s="6"/>
      <c r="L103" s="96"/>
      <c r="M103" s="96"/>
      <c r="N103" s="96"/>
      <c r="O103" s="96"/>
      <c r="P103" s="96"/>
      <c r="Q103" s="96"/>
      <c r="R103" s="96"/>
      <c r="S103" s="96"/>
      <c r="T103" s="9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 ht="12.75" customHeight="1" x14ac:dyDescent="0.2">
      <c r="A104" s="161"/>
      <c r="B104" s="165"/>
      <c r="C104" s="161"/>
      <c r="D104" s="170"/>
      <c r="E104" s="178"/>
      <c r="F104" s="165"/>
      <c r="G104" s="165"/>
      <c r="H104" s="161"/>
      <c r="I104" s="6"/>
      <c r="J104" s="6"/>
      <c r="K104" s="6"/>
      <c r="L104" s="96"/>
      <c r="M104" s="96"/>
      <c r="N104" s="96"/>
      <c r="O104" s="96"/>
      <c r="P104" s="96"/>
      <c r="Q104" s="96"/>
      <c r="R104" s="96"/>
      <c r="S104" s="96"/>
      <c r="T104" s="9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</row>
    <row r="105" spans="1:36" ht="12.75" customHeight="1" x14ac:dyDescent="0.2">
      <c r="A105" s="161"/>
      <c r="B105" s="165"/>
      <c r="C105" s="161"/>
      <c r="D105" s="170"/>
      <c r="E105" s="178"/>
      <c r="F105" s="165"/>
      <c r="G105" s="165"/>
      <c r="H105" s="161"/>
      <c r="I105" s="6"/>
      <c r="J105" s="6"/>
      <c r="K105" s="6"/>
      <c r="L105" s="96"/>
      <c r="M105" s="96"/>
      <c r="N105" s="96"/>
      <c r="O105" s="96"/>
      <c r="P105" s="96"/>
      <c r="Q105" s="96"/>
      <c r="R105" s="96"/>
      <c r="S105" s="96"/>
      <c r="T105" s="9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</row>
    <row r="106" spans="1:36" ht="12.75" customHeight="1" x14ac:dyDescent="0.2">
      <c r="A106" s="161"/>
      <c r="B106" s="165"/>
      <c r="C106" s="161"/>
      <c r="D106" s="170"/>
      <c r="E106" s="178"/>
      <c r="F106" s="165"/>
      <c r="G106" s="165"/>
      <c r="H106" s="161"/>
      <c r="I106" s="6"/>
      <c r="J106" s="6"/>
      <c r="K106" s="6"/>
      <c r="L106" s="96"/>
      <c r="M106" s="96"/>
      <c r="N106" s="96"/>
      <c r="O106" s="96"/>
      <c r="P106" s="96"/>
      <c r="Q106" s="96"/>
      <c r="R106" s="96"/>
      <c r="S106" s="96"/>
      <c r="T106" s="9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</row>
    <row r="107" spans="1:36" ht="12.75" customHeight="1" x14ac:dyDescent="0.2">
      <c r="A107" s="161"/>
      <c r="B107" s="165"/>
      <c r="C107" s="161"/>
      <c r="D107" s="170"/>
      <c r="E107" s="178"/>
      <c r="F107" s="165"/>
      <c r="G107" s="165"/>
      <c r="H107" s="161"/>
      <c r="I107" s="6"/>
      <c r="J107" s="6"/>
      <c r="K107" s="6"/>
      <c r="L107" s="96"/>
      <c r="M107" s="96"/>
      <c r="N107" s="96"/>
      <c r="O107" s="96"/>
      <c r="P107" s="96"/>
      <c r="Q107" s="96"/>
      <c r="R107" s="96"/>
      <c r="S107" s="96"/>
      <c r="T107" s="9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</row>
    <row r="108" spans="1:36" ht="12.75" customHeight="1" x14ac:dyDescent="0.2">
      <c r="A108" s="161"/>
      <c r="B108" s="165"/>
      <c r="C108" s="161"/>
      <c r="D108" s="170"/>
      <c r="E108" s="178"/>
      <c r="F108" s="165"/>
      <c r="G108" s="165"/>
      <c r="H108" s="161"/>
      <c r="I108" s="6"/>
      <c r="J108" s="6"/>
      <c r="K108" s="6"/>
      <c r="L108" s="96"/>
      <c r="M108" s="96"/>
      <c r="N108" s="96"/>
      <c r="O108" s="96"/>
      <c r="P108" s="96"/>
      <c r="Q108" s="96"/>
      <c r="R108" s="96"/>
      <c r="S108" s="96"/>
      <c r="T108" s="9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</row>
    <row r="109" spans="1:36" ht="12.75" customHeight="1" x14ac:dyDescent="0.2">
      <c r="A109" s="161"/>
      <c r="B109" s="165"/>
      <c r="C109" s="161"/>
      <c r="D109" s="170"/>
      <c r="E109" s="178"/>
      <c r="F109" s="165"/>
      <c r="G109" s="165"/>
      <c r="H109" s="161"/>
      <c r="I109" s="6"/>
      <c r="J109" s="6"/>
      <c r="K109" s="6"/>
      <c r="L109" s="96"/>
      <c r="M109" s="96"/>
      <c r="N109" s="96"/>
      <c r="O109" s="96"/>
      <c r="P109" s="96"/>
      <c r="Q109" s="96"/>
      <c r="R109" s="96"/>
      <c r="S109" s="96"/>
      <c r="T109" s="9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 ht="12.75" customHeight="1" x14ac:dyDescent="0.2">
      <c r="A110" s="161"/>
      <c r="B110" s="165"/>
      <c r="C110" s="161"/>
      <c r="D110" s="170"/>
      <c r="E110" s="178"/>
      <c r="F110" s="165"/>
      <c r="G110" s="165"/>
      <c r="H110" s="161"/>
      <c r="I110" s="6"/>
      <c r="J110" s="6"/>
      <c r="K110" s="6"/>
      <c r="L110" s="96"/>
      <c r="M110" s="96"/>
      <c r="N110" s="96"/>
      <c r="O110" s="96"/>
      <c r="P110" s="96"/>
      <c r="Q110" s="96"/>
      <c r="R110" s="96"/>
      <c r="S110" s="96"/>
      <c r="T110" s="9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</row>
    <row r="111" spans="1:36" ht="12.75" customHeight="1" x14ac:dyDescent="0.2">
      <c r="A111" s="161"/>
      <c r="B111" s="165"/>
      <c r="C111" s="161"/>
      <c r="D111" s="170"/>
      <c r="E111" s="178"/>
      <c r="F111" s="165"/>
      <c r="G111" s="165"/>
      <c r="H111" s="161"/>
      <c r="I111" s="6"/>
      <c r="J111" s="6"/>
      <c r="K111" s="6"/>
      <c r="L111" s="96"/>
      <c r="M111" s="96"/>
      <c r="N111" s="96"/>
      <c r="O111" s="96"/>
      <c r="P111" s="96"/>
      <c r="Q111" s="96"/>
      <c r="R111" s="96"/>
      <c r="S111" s="96"/>
      <c r="T111" s="9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</row>
    <row r="112" spans="1:36" ht="12.75" customHeight="1" x14ac:dyDescent="0.2">
      <c r="A112" s="161"/>
      <c r="B112" s="165"/>
      <c r="C112" s="161"/>
      <c r="D112" s="170"/>
      <c r="E112" s="178"/>
      <c r="F112" s="165"/>
      <c r="G112" s="165"/>
      <c r="H112" s="161"/>
      <c r="I112" s="6"/>
      <c r="J112" s="6"/>
      <c r="K112" s="6"/>
      <c r="L112" s="96"/>
      <c r="M112" s="96"/>
      <c r="N112" s="96"/>
      <c r="O112" s="96"/>
      <c r="P112" s="96"/>
      <c r="Q112" s="96"/>
      <c r="R112" s="96"/>
      <c r="S112" s="96"/>
      <c r="T112" s="9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 ht="12.75" customHeight="1" x14ac:dyDescent="0.2">
      <c r="A113" s="161"/>
      <c r="B113" s="165"/>
      <c r="C113" s="161"/>
      <c r="D113" s="170"/>
      <c r="E113" s="178"/>
      <c r="F113" s="165"/>
      <c r="G113" s="165"/>
      <c r="H113" s="161"/>
      <c r="I113" s="6"/>
      <c r="J113" s="6"/>
      <c r="K113" s="6"/>
      <c r="L113" s="96"/>
      <c r="M113" s="96"/>
      <c r="N113" s="96"/>
      <c r="O113" s="96"/>
      <c r="P113" s="96"/>
      <c r="Q113" s="96"/>
      <c r="R113" s="96"/>
      <c r="S113" s="96"/>
      <c r="T113" s="9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</row>
    <row r="114" spans="1:36" ht="12.75" customHeight="1" x14ac:dyDescent="0.2">
      <c r="A114" s="161"/>
      <c r="B114" s="165"/>
      <c r="C114" s="161"/>
      <c r="D114" s="170"/>
      <c r="E114" s="178"/>
      <c r="F114" s="165"/>
      <c r="G114" s="165"/>
      <c r="H114" s="161"/>
      <c r="I114" s="6"/>
      <c r="J114" s="6"/>
      <c r="K114" s="6"/>
      <c r="L114" s="96"/>
      <c r="M114" s="96"/>
      <c r="N114" s="96"/>
      <c r="O114" s="96"/>
      <c r="P114" s="96"/>
      <c r="Q114" s="96"/>
      <c r="R114" s="96"/>
      <c r="S114" s="96"/>
      <c r="T114" s="9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</row>
    <row r="115" spans="1:36" ht="12.75" customHeight="1" x14ac:dyDescent="0.2">
      <c r="A115" s="161"/>
      <c r="B115" s="165"/>
      <c r="C115" s="161"/>
      <c r="D115" s="170"/>
      <c r="E115" s="178"/>
      <c r="F115" s="165"/>
      <c r="G115" s="165"/>
      <c r="H115" s="161"/>
      <c r="I115" s="6"/>
      <c r="J115" s="6"/>
      <c r="K115" s="6"/>
      <c r="L115" s="96"/>
      <c r="M115" s="96"/>
      <c r="N115" s="96"/>
      <c r="O115" s="96"/>
      <c r="P115" s="96"/>
      <c r="Q115" s="96"/>
      <c r="R115" s="96"/>
      <c r="S115" s="96"/>
      <c r="T115" s="9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</row>
    <row r="116" spans="1:36" ht="12.75" customHeight="1" x14ac:dyDescent="0.2">
      <c r="A116" s="161"/>
      <c r="B116" s="165"/>
      <c r="C116" s="161"/>
      <c r="D116" s="170"/>
      <c r="E116" s="178"/>
      <c r="F116" s="165"/>
      <c r="G116" s="165"/>
      <c r="H116" s="161"/>
      <c r="I116" s="6"/>
      <c r="J116" s="6"/>
      <c r="K116" s="6"/>
      <c r="L116" s="96"/>
      <c r="M116" s="96"/>
      <c r="N116" s="96"/>
      <c r="O116" s="96"/>
      <c r="P116" s="96"/>
      <c r="Q116" s="96"/>
      <c r="R116" s="96"/>
      <c r="S116" s="96"/>
      <c r="T116" s="9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 ht="12.75" customHeight="1" x14ac:dyDescent="0.2">
      <c r="A117" s="161"/>
      <c r="B117" s="165"/>
      <c r="C117" s="161"/>
      <c r="D117" s="170"/>
      <c r="E117" s="178"/>
      <c r="F117" s="165"/>
      <c r="G117" s="165"/>
      <c r="H117" s="161"/>
      <c r="I117" s="6"/>
      <c r="J117" s="6"/>
      <c r="K117" s="6"/>
      <c r="L117" s="96"/>
      <c r="M117" s="96"/>
      <c r="N117" s="96"/>
      <c r="O117" s="96"/>
      <c r="P117" s="96"/>
      <c r="Q117" s="96"/>
      <c r="R117" s="96"/>
      <c r="S117" s="96"/>
      <c r="T117" s="9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</row>
    <row r="118" spans="1:36" ht="12.75" customHeight="1" x14ac:dyDescent="0.2">
      <c r="A118" s="161"/>
      <c r="B118" s="165"/>
      <c r="C118" s="161"/>
      <c r="D118" s="170"/>
      <c r="E118" s="178"/>
      <c r="F118" s="165"/>
      <c r="G118" s="165"/>
      <c r="H118" s="161"/>
      <c r="I118" s="6"/>
      <c r="J118" s="6"/>
      <c r="K118" s="6"/>
      <c r="L118" s="96"/>
      <c r="M118" s="96"/>
      <c r="N118" s="96"/>
      <c r="O118" s="96"/>
      <c r="P118" s="96"/>
      <c r="Q118" s="96"/>
      <c r="R118" s="96"/>
      <c r="S118" s="96"/>
      <c r="T118" s="9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</row>
    <row r="119" spans="1:36" ht="12.75" customHeight="1" x14ac:dyDescent="0.2">
      <c r="A119" s="161"/>
      <c r="B119" s="165"/>
      <c r="C119" s="161"/>
      <c r="D119" s="170"/>
      <c r="E119" s="178"/>
      <c r="F119" s="165"/>
      <c r="G119" s="165"/>
      <c r="H119" s="161"/>
      <c r="I119" s="6"/>
      <c r="J119" s="6"/>
      <c r="K119" s="6"/>
      <c r="L119" s="96"/>
      <c r="M119" s="96"/>
      <c r="N119" s="96"/>
      <c r="O119" s="96"/>
      <c r="P119" s="96"/>
      <c r="Q119" s="96"/>
      <c r="R119" s="96"/>
      <c r="S119" s="96"/>
      <c r="T119" s="9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</row>
    <row r="120" spans="1:36" ht="12.75" customHeight="1" x14ac:dyDescent="0.2">
      <c r="A120" s="161"/>
      <c r="B120" s="165"/>
      <c r="C120" s="161"/>
      <c r="D120" s="170"/>
      <c r="E120" s="178"/>
      <c r="F120" s="165"/>
      <c r="G120" s="165"/>
      <c r="H120" s="161"/>
      <c r="I120" s="6"/>
      <c r="J120" s="6"/>
      <c r="K120" s="6"/>
      <c r="L120" s="96"/>
      <c r="M120" s="96"/>
      <c r="N120" s="96"/>
      <c r="O120" s="96"/>
      <c r="P120" s="96"/>
      <c r="Q120" s="96"/>
      <c r="R120" s="96"/>
      <c r="S120" s="96"/>
      <c r="T120" s="9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</row>
    <row r="121" spans="1:36" ht="12.75" customHeight="1" x14ac:dyDescent="0.2">
      <c r="A121" s="161"/>
      <c r="B121" s="165"/>
      <c r="C121" s="161"/>
      <c r="D121" s="170"/>
      <c r="E121" s="161"/>
      <c r="F121" s="165"/>
      <c r="G121" s="165"/>
      <c r="H121" s="161"/>
      <c r="I121" s="6"/>
      <c r="J121" s="6"/>
      <c r="K121" s="6"/>
      <c r="L121" s="96"/>
      <c r="M121" s="96"/>
      <c r="N121" s="96"/>
      <c r="O121" s="96"/>
      <c r="P121" s="96"/>
      <c r="Q121" s="96"/>
      <c r="R121" s="96"/>
      <c r="S121" s="96"/>
      <c r="T121" s="9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</row>
    <row r="122" spans="1:36" ht="12.75" customHeight="1" x14ac:dyDescent="0.2">
      <c r="A122" s="161"/>
      <c r="B122" s="165"/>
      <c r="C122" s="161"/>
      <c r="D122" s="170"/>
      <c r="E122" s="161"/>
      <c r="F122" s="165"/>
      <c r="G122" s="165"/>
      <c r="H122" s="161"/>
      <c r="I122" s="6"/>
      <c r="J122" s="6"/>
      <c r="K122" s="6"/>
      <c r="L122" s="96"/>
      <c r="M122" s="96"/>
      <c r="N122" s="96"/>
      <c r="O122" s="96"/>
      <c r="P122" s="96"/>
      <c r="Q122" s="96"/>
      <c r="R122" s="96"/>
      <c r="S122" s="96"/>
      <c r="T122" s="9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12.75" customHeight="1" x14ac:dyDescent="0.2">
      <c r="A123" s="161"/>
      <c r="B123" s="165"/>
      <c r="C123" s="161"/>
      <c r="D123" s="170"/>
      <c r="E123" s="161"/>
      <c r="F123" s="165"/>
      <c r="G123" s="165"/>
      <c r="H123" s="161"/>
      <c r="I123" s="6"/>
      <c r="J123" s="6"/>
      <c r="K123" s="6"/>
      <c r="L123" s="96"/>
      <c r="M123" s="96"/>
      <c r="N123" s="96"/>
      <c r="O123" s="96"/>
      <c r="P123" s="96"/>
      <c r="Q123" s="96"/>
      <c r="R123" s="96"/>
      <c r="S123" s="96"/>
      <c r="T123" s="9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 ht="12.75" customHeight="1" x14ac:dyDescent="0.2">
      <c r="A124" s="161"/>
      <c r="B124" s="165"/>
      <c r="C124" s="161"/>
      <c r="D124" s="170"/>
      <c r="E124" s="161"/>
      <c r="F124" s="165"/>
      <c r="G124" s="165"/>
      <c r="H124" s="161"/>
      <c r="I124" s="6"/>
      <c r="J124" s="6"/>
      <c r="K124" s="6"/>
      <c r="L124" s="96"/>
      <c r="M124" s="96"/>
      <c r="N124" s="96"/>
      <c r="O124" s="96"/>
      <c r="P124" s="96"/>
      <c r="Q124" s="96"/>
      <c r="R124" s="96"/>
      <c r="S124" s="96"/>
      <c r="T124" s="9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 ht="12.75" customHeight="1" x14ac:dyDescent="0.2">
      <c r="A125" s="161"/>
      <c r="B125" s="165"/>
      <c r="C125" s="161"/>
      <c r="D125" s="170"/>
      <c r="E125" s="161"/>
      <c r="F125" s="165"/>
      <c r="G125" s="165"/>
      <c r="H125" s="161"/>
      <c r="I125" s="6"/>
      <c r="J125" s="6"/>
      <c r="K125" s="6"/>
      <c r="L125" s="96"/>
      <c r="M125" s="96"/>
      <c r="N125" s="96"/>
      <c r="O125" s="96"/>
      <c r="P125" s="96"/>
      <c r="Q125" s="96"/>
      <c r="R125" s="96"/>
      <c r="S125" s="96"/>
      <c r="T125" s="9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</row>
    <row r="126" spans="1:36" ht="12.75" customHeight="1" x14ac:dyDescent="0.2">
      <c r="A126" s="161"/>
      <c r="B126" s="165"/>
      <c r="C126" s="161"/>
      <c r="D126" s="170"/>
      <c r="E126" s="161"/>
      <c r="F126" s="165"/>
      <c r="G126" s="165"/>
      <c r="H126" s="161"/>
      <c r="I126" s="6"/>
      <c r="J126" s="6"/>
      <c r="K126" s="6"/>
      <c r="L126" s="96"/>
      <c r="M126" s="96"/>
      <c r="N126" s="96"/>
      <c r="O126" s="96"/>
      <c r="P126" s="96"/>
      <c r="Q126" s="96"/>
      <c r="R126" s="96"/>
      <c r="S126" s="96"/>
      <c r="T126" s="9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</row>
    <row r="127" spans="1:36" ht="12.75" customHeight="1" x14ac:dyDescent="0.2">
      <c r="A127" s="161"/>
      <c r="B127" s="165"/>
      <c r="C127" s="161"/>
      <c r="D127" s="170"/>
      <c r="E127" s="161"/>
      <c r="F127" s="165"/>
      <c r="G127" s="165"/>
      <c r="H127" s="161"/>
      <c r="I127" s="6"/>
      <c r="J127" s="6"/>
      <c r="K127" s="6"/>
      <c r="L127" s="96"/>
      <c r="M127" s="96"/>
      <c r="N127" s="96"/>
      <c r="O127" s="96"/>
      <c r="P127" s="96"/>
      <c r="Q127" s="96"/>
      <c r="R127" s="96"/>
      <c r="S127" s="96"/>
      <c r="T127" s="9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</row>
    <row r="128" spans="1:36" ht="12.75" customHeight="1" x14ac:dyDescent="0.2">
      <c r="A128" s="161"/>
      <c r="B128" s="165"/>
      <c r="C128" s="161"/>
      <c r="D128" s="170"/>
      <c r="E128" s="161"/>
      <c r="F128" s="165"/>
      <c r="G128" s="165"/>
      <c r="H128" s="161"/>
      <c r="I128" s="6"/>
      <c r="J128" s="6"/>
      <c r="K128" s="6"/>
      <c r="L128" s="96"/>
      <c r="M128" s="96"/>
      <c r="N128" s="96"/>
      <c r="O128" s="96"/>
      <c r="P128" s="96"/>
      <c r="Q128" s="96"/>
      <c r="R128" s="96"/>
      <c r="S128" s="96"/>
      <c r="T128" s="9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</row>
    <row r="129" spans="1:36" ht="12.75" customHeight="1" x14ac:dyDescent="0.2">
      <c r="A129" s="161"/>
      <c r="B129" s="165"/>
      <c r="C129" s="161"/>
      <c r="D129" s="170"/>
      <c r="E129" s="161"/>
      <c r="F129" s="165"/>
      <c r="G129" s="165"/>
      <c r="H129" s="16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</row>
    <row r="130" spans="1:36" ht="12.75" customHeight="1" x14ac:dyDescent="0.2">
      <c r="A130" s="161"/>
      <c r="B130" s="165"/>
      <c r="C130" s="161"/>
      <c r="D130" s="170"/>
      <c r="E130" s="161"/>
      <c r="F130" s="165"/>
      <c r="G130" s="165"/>
      <c r="H130" s="16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</row>
    <row r="131" spans="1:36" ht="12.75" customHeight="1" x14ac:dyDescent="0.2">
      <c r="A131" s="161"/>
      <c r="B131" s="165"/>
      <c r="C131" s="161"/>
      <c r="D131" s="170"/>
      <c r="E131" s="161"/>
      <c r="F131" s="165"/>
      <c r="G131" s="165"/>
      <c r="H131" s="16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</row>
    <row r="132" spans="1:36" ht="12.75" customHeight="1" x14ac:dyDescent="0.2">
      <c r="A132" s="161"/>
      <c r="B132" s="165"/>
      <c r="C132" s="161"/>
      <c r="D132" s="170"/>
      <c r="E132" s="161"/>
      <c r="F132" s="165"/>
      <c r="G132" s="165"/>
      <c r="H132" s="16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</row>
    <row r="133" spans="1:36" ht="12.75" customHeight="1" x14ac:dyDescent="0.2">
      <c r="A133" s="161"/>
      <c r="B133" s="165"/>
      <c r="C133" s="161"/>
      <c r="D133" s="170"/>
      <c r="E133" s="161"/>
      <c r="F133" s="165"/>
      <c r="G133" s="165"/>
      <c r="H133" s="16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</row>
    <row r="134" spans="1:36" ht="12.75" customHeight="1" x14ac:dyDescent="0.2">
      <c r="A134" s="161"/>
      <c r="B134" s="165"/>
      <c r="C134" s="161"/>
      <c r="D134" s="170"/>
      <c r="E134" s="161"/>
      <c r="F134" s="165"/>
      <c r="G134" s="165"/>
      <c r="H134" s="16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</row>
    <row r="135" spans="1:36" ht="12.75" customHeight="1" x14ac:dyDescent="0.2">
      <c r="A135" s="161"/>
      <c r="B135" s="165"/>
      <c r="C135" s="161"/>
      <c r="D135" s="170"/>
      <c r="E135" s="161"/>
      <c r="F135" s="165"/>
      <c r="G135" s="165"/>
      <c r="H135" s="16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</row>
    <row r="136" spans="1:36" ht="12.75" customHeight="1" x14ac:dyDescent="0.2">
      <c r="A136" s="161"/>
      <c r="B136" s="165"/>
      <c r="C136" s="161"/>
      <c r="D136" s="170"/>
      <c r="E136" s="161"/>
      <c r="F136" s="165"/>
      <c r="G136" s="165"/>
      <c r="H136" s="16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 ht="12.75" customHeight="1" x14ac:dyDescent="0.2">
      <c r="A137" s="161"/>
      <c r="B137" s="165"/>
      <c r="C137" s="161"/>
      <c r="D137" s="170"/>
      <c r="E137" s="161"/>
      <c r="F137" s="165"/>
      <c r="G137" s="165"/>
      <c r="H137" s="16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</row>
    <row r="138" spans="1:36" ht="12.75" customHeight="1" x14ac:dyDescent="0.2">
      <c r="A138" s="161"/>
      <c r="B138" s="165"/>
      <c r="C138" s="161"/>
      <c r="D138" s="170"/>
      <c r="E138" s="161"/>
      <c r="F138" s="165"/>
      <c r="G138" s="165"/>
      <c r="H138" s="16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</row>
    <row r="139" spans="1:36" ht="12.75" customHeight="1" x14ac:dyDescent="0.2">
      <c r="A139" s="161"/>
      <c r="B139" s="165"/>
      <c r="C139" s="161"/>
      <c r="D139" s="170"/>
      <c r="E139" s="161"/>
      <c r="F139" s="165"/>
      <c r="G139" s="165"/>
      <c r="H139" s="16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</row>
    <row r="140" spans="1:36" ht="12.75" customHeight="1" x14ac:dyDescent="0.2">
      <c r="A140" s="161"/>
      <c r="B140" s="165"/>
      <c r="C140" s="161"/>
      <c r="D140" s="170"/>
      <c r="E140" s="161"/>
      <c r="F140" s="165"/>
      <c r="G140" s="165"/>
      <c r="H140" s="16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</row>
    <row r="141" spans="1:36" ht="12.75" customHeight="1" x14ac:dyDescent="0.2">
      <c r="A141" s="161"/>
      <c r="B141" s="165"/>
      <c r="C141" s="161"/>
      <c r="D141" s="170"/>
      <c r="E141" s="161"/>
      <c r="F141" s="165"/>
      <c r="G141" s="165"/>
      <c r="H141" s="16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 ht="12.75" customHeight="1" x14ac:dyDescent="0.2">
      <c r="A142" s="161"/>
      <c r="B142" s="165"/>
      <c r="C142" s="161"/>
      <c r="D142" s="170"/>
      <c r="E142" s="161"/>
      <c r="F142" s="165"/>
      <c r="G142" s="165"/>
      <c r="H142" s="16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</row>
    <row r="143" spans="1:36" ht="12.75" customHeight="1" x14ac:dyDescent="0.2">
      <c r="A143" s="161"/>
      <c r="B143" s="165"/>
      <c r="C143" s="161"/>
      <c r="D143" s="170"/>
      <c r="E143" s="161"/>
      <c r="F143" s="165"/>
      <c r="G143" s="165"/>
      <c r="H143" s="16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</row>
    <row r="144" spans="1:36" ht="12.75" customHeight="1" x14ac:dyDescent="0.2">
      <c r="A144" s="161"/>
      <c r="B144" s="165"/>
      <c r="C144" s="161"/>
      <c r="D144" s="170"/>
      <c r="E144" s="161"/>
      <c r="F144" s="165"/>
      <c r="G144" s="165"/>
      <c r="H144" s="16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</row>
    <row r="145" spans="1:36" ht="12.75" customHeight="1" x14ac:dyDescent="0.2">
      <c r="A145" s="161"/>
      <c r="B145" s="165"/>
      <c r="C145" s="161"/>
      <c r="D145" s="170"/>
      <c r="E145" s="161"/>
      <c r="F145" s="165"/>
      <c r="G145" s="165"/>
      <c r="H145" s="16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</row>
    <row r="146" spans="1:36" ht="12.75" customHeight="1" x14ac:dyDescent="0.2">
      <c r="A146" s="161"/>
      <c r="B146" s="165"/>
      <c r="C146" s="161"/>
      <c r="D146" s="170"/>
      <c r="E146" s="161"/>
      <c r="F146" s="165"/>
      <c r="G146" s="165"/>
      <c r="H146" s="16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</row>
    <row r="147" spans="1:36" ht="12.75" customHeight="1" x14ac:dyDescent="0.2">
      <c r="A147" s="161"/>
      <c r="B147" s="165"/>
      <c r="C147" s="161"/>
      <c r="D147" s="170"/>
      <c r="E147" s="161"/>
      <c r="F147" s="165"/>
      <c r="G147" s="165"/>
      <c r="H147" s="16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</row>
    <row r="148" spans="1:36" ht="12.75" customHeight="1" x14ac:dyDescent="0.2">
      <c r="A148" s="161"/>
      <c r="B148" s="165"/>
      <c r="C148" s="161"/>
      <c r="D148" s="170"/>
      <c r="E148" s="161"/>
      <c r="F148" s="165"/>
      <c r="G148" s="165"/>
      <c r="H148" s="16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</row>
    <row r="149" spans="1:36" ht="12.75" customHeight="1" x14ac:dyDescent="0.2">
      <c r="A149" s="161"/>
      <c r="B149" s="165"/>
      <c r="C149" s="161"/>
      <c r="D149" s="170"/>
      <c r="E149" s="161"/>
      <c r="F149" s="165"/>
      <c r="G149" s="165"/>
      <c r="H149" s="16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</row>
    <row r="150" spans="1:36" ht="12.75" customHeight="1" x14ac:dyDescent="0.2">
      <c r="A150" s="161"/>
      <c r="B150" s="165"/>
      <c r="C150" s="161"/>
      <c r="D150" s="170"/>
      <c r="E150" s="161"/>
      <c r="F150" s="165"/>
      <c r="G150" s="165"/>
      <c r="H150" s="16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</row>
    <row r="151" spans="1:36" ht="12.75" customHeight="1" x14ac:dyDescent="0.2">
      <c r="A151" s="161"/>
      <c r="B151" s="165"/>
      <c r="C151" s="161"/>
      <c r="D151" s="170"/>
      <c r="E151" s="161"/>
      <c r="F151" s="165"/>
      <c r="G151" s="165"/>
      <c r="H151" s="16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</row>
    <row r="152" spans="1:36" ht="12.75" customHeight="1" x14ac:dyDescent="0.2">
      <c r="A152" s="161"/>
      <c r="B152" s="165"/>
      <c r="C152" s="161"/>
      <c r="D152" s="170"/>
      <c r="E152" s="161"/>
      <c r="F152" s="165"/>
      <c r="G152" s="165"/>
      <c r="H152" s="16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</row>
    <row r="153" spans="1:36" ht="12.75" customHeight="1" x14ac:dyDescent="0.2">
      <c r="A153" s="161"/>
      <c r="B153" s="165"/>
      <c r="C153" s="161"/>
      <c r="D153" s="170"/>
      <c r="E153" s="161"/>
      <c r="F153" s="165"/>
      <c r="G153" s="165"/>
      <c r="H153" s="16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</row>
    <row r="154" spans="1:36" ht="12.75" customHeight="1" x14ac:dyDescent="0.2">
      <c r="A154" s="161"/>
      <c r="B154" s="165"/>
      <c r="C154" s="161"/>
      <c r="D154" s="170"/>
      <c r="E154" s="161"/>
      <c r="F154" s="165"/>
      <c r="G154" s="165"/>
      <c r="H154" s="16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 ht="12.75" customHeight="1" x14ac:dyDescent="0.2">
      <c r="A155" s="161"/>
      <c r="B155" s="165"/>
      <c r="C155" s="161"/>
      <c r="D155" s="170"/>
      <c r="E155" s="161"/>
      <c r="F155" s="165"/>
      <c r="G155" s="165"/>
      <c r="H155" s="16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</row>
    <row r="156" spans="1:36" ht="12.75" customHeight="1" x14ac:dyDescent="0.2">
      <c r="A156" s="161"/>
      <c r="B156" s="165"/>
      <c r="C156" s="161"/>
      <c r="D156" s="170"/>
      <c r="E156" s="161"/>
      <c r="F156" s="165"/>
      <c r="G156" s="165"/>
      <c r="H156" s="16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</row>
    <row r="157" spans="1:36" ht="12.75" customHeight="1" x14ac:dyDescent="0.2">
      <c r="A157" s="161"/>
      <c r="B157" s="165"/>
      <c r="C157" s="161"/>
      <c r="D157" s="170"/>
      <c r="E157" s="161"/>
      <c r="F157" s="165"/>
      <c r="G157" s="165"/>
      <c r="H157" s="16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</row>
    <row r="158" spans="1:36" ht="12.75" customHeight="1" x14ac:dyDescent="0.2">
      <c r="A158" s="161"/>
      <c r="B158" s="165"/>
      <c r="C158" s="161"/>
      <c r="D158" s="170"/>
      <c r="E158" s="161"/>
      <c r="F158" s="165"/>
      <c r="G158" s="165"/>
      <c r="H158" s="16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 ht="12.75" customHeight="1" x14ac:dyDescent="0.2">
      <c r="A159" s="161"/>
      <c r="B159" s="165"/>
      <c r="C159" s="161"/>
      <c r="D159" s="170"/>
      <c r="E159" s="161"/>
      <c r="F159" s="165"/>
      <c r="G159" s="165"/>
      <c r="H159" s="16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</row>
    <row r="160" spans="1:36" ht="12.75" customHeight="1" x14ac:dyDescent="0.2">
      <c r="A160" s="161"/>
      <c r="B160" s="165"/>
      <c r="C160" s="161"/>
      <c r="D160" s="170"/>
      <c r="E160" s="161"/>
      <c r="F160" s="165"/>
      <c r="G160" s="165"/>
      <c r="H160" s="16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</row>
    <row r="161" spans="1:36" ht="12.75" customHeight="1" x14ac:dyDescent="0.2">
      <c r="A161" s="161"/>
      <c r="B161" s="165"/>
      <c r="C161" s="161"/>
      <c r="D161" s="170"/>
      <c r="E161" s="161"/>
      <c r="F161" s="165"/>
      <c r="G161" s="165"/>
      <c r="H161" s="16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</row>
    <row r="162" spans="1:36" ht="12.75" customHeight="1" x14ac:dyDescent="0.2">
      <c r="A162" s="161"/>
      <c r="B162" s="165"/>
      <c r="C162" s="161"/>
      <c r="D162" s="161"/>
      <c r="E162" s="161"/>
      <c r="F162" s="165"/>
      <c r="G162" s="165"/>
      <c r="H162" s="16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</row>
    <row r="163" spans="1:36" ht="12.75" x14ac:dyDescent="0.2">
      <c r="A163" s="161"/>
      <c r="B163" s="165"/>
      <c r="C163" s="161"/>
      <c r="D163" s="161"/>
      <c r="E163" s="161"/>
      <c r="F163" s="161"/>
      <c r="G163" s="161"/>
      <c r="H163" s="161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12.75" x14ac:dyDescent="0.2">
      <c r="A164" s="161"/>
      <c r="B164" s="165"/>
      <c r="C164" s="161"/>
      <c r="D164" s="161"/>
      <c r="E164" s="161"/>
      <c r="F164" s="161"/>
      <c r="G164" s="161"/>
      <c r="H164" s="161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12.75" x14ac:dyDescent="0.2">
      <c r="A165" s="161"/>
      <c r="B165" s="165"/>
      <c r="C165" s="161"/>
      <c r="D165" s="161"/>
      <c r="E165" s="161"/>
      <c r="F165" s="161"/>
      <c r="G165" s="161"/>
      <c r="H165" s="161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12.75" x14ac:dyDescent="0.2">
      <c r="A166" s="161"/>
      <c r="B166" s="165"/>
      <c r="C166" s="161"/>
      <c r="D166" s="161"/>
      <c r="E166" s="161"/>
      <c r="F166" s="161"/>
      <c r="G166" s="161"/>
      <c r="H166" s="161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 x14ac:dyDescent="0.2">
      <c r="A167" s="161"/>
      <c r="B167" s="165"/>
      <c r="C167" s="161"/>
      <c r="D167" s="161"/>
      <c r="E167" s="161"/>
      <c r="F167" s="161"/>
      <c r="G167" s="161"/>
      <c r="H167" s="161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 x14ac:dyDescent="0.2">
      <c r="A168" s="161"/>
      <c r="B168" s="165"/>
      <c r="C168" s="161"/>
      <c r="D168" s="161"/>
      <c r="E168" s="161"/>
      <c r="F168" s="161"/>
      <c r="G168" s="161"/>
      <c r="H168" s="161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 x14ac:dyDescent="0.2">
      <c r="A169" s="161"/>
      <c r="B169" s="165"/>
      <c r="C169" s="161"/>
      <c r="D169" s="161"/>
      <c r="E169" s="161"/>
      <c r="F169" s="161"/>
      <c r="G169" s="161"/>
      <c r="H169" s="161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 x14ac:dyDescent="0.2">
      <c r="A170" s="161"/>
      <c r="B170" s="165"/>
      <c r="C170" s="161"/>
      <c r="D170" s="161"/>
      <c r="E170" s="161"/>
      <c r="F170" s="161"/>
      <c r="G170" s="161"/>
      <c r="H170" s="161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 x14ac:dyDescent="0.2">
      <c r="A171" s="161"/>
      <c r="B171" s="165"/>
      <c r="C171" s="161"/>
      <c r="D171" s="161"/>
      <c r="E171" s="161"/>
      <c r="F171" s="161"/>
      <c r="G171" s="161"/>
      <c r="H171" s="161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12.75" x14ac:dyDescent="0.2">
      <c r="A172" s="161"/>
      <c r="B172" s="165"/>
      <c r="C172" s="161"/>
      <c r="D172" s="161"/>
      <c r="E172" s="161"/>
      <c r="F172" s="161"/>
      <c r="G172" s="161"/>
      <c r="H172" s="161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12.75" x14ac:dyDescent="0.2">
      <c r="A173" s="161"/>
      <c r="B173" s="165"/>
      <c r="C173" s="161"/>
      <c r="D173" s="161"/>
      <c r="E173" s="161"/>
      <c r="F173" s="161"/>
      <c r="G173" s="161"/>
      <c r="H173" s="161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12.75" x14ac:dyDescent="0.2">
      <c r="A174" s="161"/>
      <c r="B174" s="165"/>
      <c r="C174" s="161"/>
      <c r="D174" s="161"/>
      <c r="E174" s="161"/>
      <c r="F174" s="161"/>
      <c r="G174" s="161"/>
      <c r="H174" s="161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12.75" x14ac:dyDescent="0.2">
      <c r="A175" s="161"/>
      <c r="B175" s="165"/>
      <c r="C175" s="161"/>
      <c r="D175" s="161"/>
      <c r="E175" s="161"/>
      <c r="F175" s="161"/>
      <c r="G175" s="161"/>
      <c r="H175" s="161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12.75" x14ac:dyDescent="0.2">
      <c r="A176" s="161"/>
      <c r="B176" s="165"/>
      <c r="C176" s="161"/>
      <c r="D176" s="161"/>
      <c r="E176" s="161"/>
      <c r="F176" s="161"/>
      <c r="G176" s="161"/>
      <c r="H176" s="161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12.75" x14ac:dyDescent="0.2">
      <c r="A177" s="161"/>
      <c r="B177" s="165"/>
      <c r="C177" s="161"/>
      <c r="D177" s="161"/>
      <c r="E177" s="161"/>
      <c r="F177" s="161"/>
      <c r="G177" s="161"/>
      <c r="H177" s="161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 x14ac:dyDescent="0.2">
      <c r="A178" s="161"/>
      <c r="B178" s="165"/>
      <c r="C178" s="161"/>
      <c r="D178" s="161"/>
      <c r="E178" s="161"/>
      <c r="F178" s="161"/>
      <c r="G178" s="161"/>
      <c r="H178" s="161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 x14ac:dyDescent="0.2">
      <c r="A179" s="161"/>
      <c r="B179" s="165"/>
      <c r="C179" s="161"/>
      <c r="D179" s="161"/>
      <c r="E179" s="161"/>
      <c r="F179" s="161"/>
      <c r="G179" s="161"/>
      <c r="H179" s="161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 x14ac:dyDescent="0.2">
      <c r="A180" s="161"/>
      <c r="B180" s="165"/>
      <c r="C180" s="161"/>
      <c r="D180" s="161"/>
      <c r="E180" s="161"/>
      <c r="F180" s="161"/>
      <c r="G180" s="161"/>
      <c r="H180" s="161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 x14ac:dyDescent="0.2">
      <c r="A181" s="161"/>
      <c r="B181" s="165"/>
      <c r="C181" s="161"/>
      <c r="D181" s="161"/>
      <c r="E181" s="161"/>
      <c r="F181" s="161"/>
      <c r="G181" s="161"/>
      <c r="H181" s="161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 x14ac:dyDescent="0.2">
      <c r="A182" s="161"/>
      <c r="B182" s="165"/>
      <c r="C182" s="161"/>
      <c r="D182" s="161"/>
      <c r="E182" s="161"/>
      <c r="F182" s="161"/>
      <c r="G182" s="161"/>
      <c r="H182" s="161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12.75" x14ac:dyDescent="0.2">
      <c r="A183" s="161"/>
      <c r="B183" s="165"/>
      <c r="C183" s="161"/>
      <c r="D183" s="161"/>
      <c r="E183" s="161"/>
      <c r="F183" s="161"/>
      <c r="G183" s="161"/>
      <c r="H183" s="161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12.75" x14ac:dyDescent="0.2">
      <c r="A184" s="161"/>
      <c r="B184" s="165"/>
      <c r="C184" s="161"/>
      <c r="D184" s="161"/>
      <c r="E184" s="161"/>
      <c r="F184" s="161"/>
      <c r="G184" s="161"/>
      <c r="H184" s="161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12.75" x14ac:dyDescent="0.2">
      <c r="A185" s="161"/>
      <c r="B185" s="165"/>
      <c r="C185" s="161"/>
      <c r="D185" s="161"/>
      <c r="E185" s="161"/>
      <c r="F185" s="161"/>
      <c r="G185" s="161"/>
      <c r="H185" s="161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12.75" x14ac:dyDescent="0.2">
      <c r="A186" s="161"/>
      <c r="B186" s="165"/>
      <c r="C186" s="161"/>
      <c r="D186" s="161"/>
      <c r="E186" s="161"/>
      <c r="F186" s="161"/>
      <c r="G186" s="161"/>
      <c r="H186" s="161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12.75" x14ac:dyDescent="0.2">
      <c r="A187" s="161"/>
      <c r="B187" s="165"/>
      <c r="C187" s="161"/>
      <c r="D187" s="161"/>
      <c r="E187" s="161"/>
      <c r="F187" s="161"/>
      <c r="G187" s="161"/>
      <c r="H187" s="161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12.75" x14ac:dyDescent="0.2">
      <c r="A188" s="161"/>
      <c r="B188" s="165"/>
      <c r="C188" s="161"/>
      <c r="D188" s="161"/>
      <c r="E188" s="161"/>
      <c r="F188" s="161"/>
      <c r="G188" s="161"/>
      <c r="H188" s="161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 x14ac:dyDescent="0.2">
      <c r="A189" s="161"/>
      <c r="B189" s="165"/>
      <c r="C189" s="161"/>
      <c r="D189" s="161"/>
      <c r="E189" s="161"/>
      <c r="F189" s="161"/>
      <c r="G189" s="161"/>
      <c r="H189" s="161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 x14ac:dyDescent="0.2">
      <c r="A190" s="161"/>
      <c r="B190" s="165"/>
      <c r="C190" s="161"/>
      <c r="D190" s="161"/>
      <c r="E190" s="161"/>
      <c r="F190" s="161"/>
      <c r="G190" s="161"/>
      <c r="H190" s="161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 x14ac:dyDescent="0.2">
      <c r="A191" s="161"/>
      <c r="B191" s="165"/>
      <c r="C191" s="161"/>
      <c r="D191" s="161"/>
      <c r="E191" s="161"/>
      <c r="F191" s="161"/>
      <c r="G191" s="161"/>
      <c r="H191" s="161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 x14ac:dyDescent="0.2">
      <c r="A192" s="161"/>
      <c r="B192" s="165"/>
      <c r="C192" s="161"/>
      <c r="D192" s="161"/>
      <c r="E192" s="161"/>
      <c r="F192" s="161"/>
      <c r="G192" s="161"/>
      <c r="H192" s="161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1:36" ht="12.75" x14ac:dyDescent="0.2">
      <c r="A193" s="161"/>
      <c r="B193" s="165"/>
      <c r="C193" s="161"/>
      <c r="D193" s="161"/>
      <c r="E193" s="161"/>
      <c r="F193" s="161"/>
      <c r="G193" s="161"/>
      <c r="H193" s="161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1:36" ht="12.75" x14ac:dyDescent="0.2">
      <c r="A194" s="161"/>
      <c r="B194" s="165"/>
      <c r="C194" s="161"/>
      <c r="D194" s="161"/>
      <c r="E194" s="161"/>
      <c r="F194" s="161"/>
      <c r="G194" s="161"/>
      <c r="H194" s="161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1:36" ht="12.75" x14ac:dyDescent="0.2">
      <c r="A195" s="161"/>
      <c r="B195" s="165"/>
      <c r="C195" s="161"/>
      <c r="D195" s="161"/>
      <c r="E195" s="161"/>
      <c r="F195" s="161"/>
      <c r="G195" s="161"/>
      <c r="H195" s="161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1:36" ht="12.75" x14ac:dyDescent="0.2">
      <c r="A196" s="161"/>
      <c r="B196" s="165"/>
      <c r="C196" s="161"/>
      <c r="D196" s="161"/>
      <c r="E196" s="161"/>
      <c r="F196" s="161"/>
      <c r="G196" s="161"/>
      <c r="H196" s="161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1:36" ht="12.75" x14ac:dyDescent="0.2">
      <c r="A197" s="161"/>
      <c r="B197" s="165"/>
      <c r="C197" s="161"/>
      <c r="D197" s="161"/>
      <c r="E197" s="161"/>
      <c r="F197" s="161"/>
      <c r="G197" s="161"/>
      <c r="H197" s="161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1:36" ht="12.75" x14ac:dyDescent="0.2">
      <c r="A198" s="161"/>
      <c r="B198" s="165"/>
      <c r="C198" s="161"/>
      <c r="D198" s="161"/>
      <c r="E198" s="161"/>
      <c r="F198" s="161"/>
      <c r="G198" s="161"/>
      <c r="H198" s="161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1:36" ht="12.75" x14ac:dyDescent="0.2">
      <c r="A199" s="161"/>
      <c r="B199" s="165"/>
      <c r="C199" s="161"/>
      <c r="D199" s="161"/>
      <c r="E199" s="161"/>
      <c r="F199" s="161"/>
      <c r="G199" s="161"/>
      <c r="H199" s="161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1:36" ht="12.75" x14ac:dyDescent="0.2">
      <c r="A200" s="161"/>
      <c r="B200" s="165"/>
      <c r="C200" s="161"/>
      <c r="D200" s="161"/>
      <c r="E200" s="161"/>
      <c r="F200" s="161"/>
      <c r="G200" s="161"/>
      <c r="H200" s="161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1:36" ht="12.75" x14ac:dyDescent="0.2">
      <c r="A201" s="161"/>
      <c r="B201" s="165"/>
      <c r="C201" s="161"/>
      <c r="D201" s="161"/>
      <c r="E201" s="161"/>
      <c r="F201" s="161"/>
      <c r="G201" s="161"/>
      <c r="H201" s="161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1:36" ht="12.75" x14ac:dyDescent="0.2">
      <c r="A202" s="161"/>
      <c r="B202" s="165"/>
      <c r="C202" s="161"/>
      <c r="D202" s="161"/>
      <c r="E202" s="161"/>
      <c r="F202" s="161"/>
      <c r="G202" s="161"/>
      <c r="H202" s="161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1:36" ht="12.75" x14ac:dyDescent="0.2">
      <c r="A203" s="161"/>
      <c r="B203" s="165"/>
      <c r="C203" s="161"/>
      <c r="D203" s="161"/>
      <c r="E203" s="161"/>
      <c r="F203" s="161"/>
      <c r="G203" s="161"/>
      <c r="H203" s="161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1:36" ht="12.75" x14ac:dyDescent="0.2">
      <c r="A204" s="161"/>
      <c r="B204" s="165"/>
      <c r="C204" s="161"/>
      <c r="D204" s="161"/>
      <c r="E204" s="161"/>
      <c r="F204" s="161"/>
      <c r="G204" s="161"/>
      <c r="H204" s="161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1:36" ht="12.75" x14ac:dyDescent="0.2">
      <c r="A205" s="161"/>
      <c r="B205" s="165"/>
      <c r="C205" s="161"/>
      <c r="D205" s="161"/>
      <c r="E205" s="161"/>
      <c r="F205" s="161"/>
      <c r="G205" s="161"/>
      <c r="H205" s="161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1:36" ht="12.75" x14ac:dyDescent="0.2">
      <c r="A206" s="161"/>
      <c r="B206" s="165"/>
      <c r="C206" s="161"/>
      <c r="D206" s="161"/>
      <c r="E206" s="161"/>
      <c r="F206" s="161"/>
      <c r="G206" s="161"/>
      <c r="H206" s="161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1:36" ht="12.75" x14ac:dyDescent="0.2">
      <c r="A207" s="161"/>
      <c r="B207" s="165"/>
      <c r="C207" s="161"/>
      <c r="D207" s="161"/>
      <c r="E207" s="161"/>
      <c r="F207" s="161"/>
      <c r="G207" s="161"/>
      <c r="H207" s="161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1:36" ht="12.75" x14ac:dyDescent="0.2">
      <c r="A208" s="161"/>
      <c r="B208" s="165"/>
      <c r="C208" s="161"/>
      <c r="D208" s="161"/>
      <c r="E208" s="161"/>
      <c r="F208" s="161"/>
      <c r="G208" s="161"/>
      <c r="H208" s="161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1:36" ht="12.75" x14ac:dyDescent="0.2">
      <c r="A209" s="161"/>
      <c r="B209" s="165"/>
      <c r="C209" s="161"/>
      <c r="D209" s="161"/>
      <c r="E209" s="161"/>
      <c r="F209" s="161"/>
      <c r="G209" s="161"/>
      <c r="H209" s="161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1:36" ht="12.75" x14ac:dyDescent="0.2">
      <c r="A210" s="161"/>
      <c r="B210" s="165"/>
      <c r="C210" s="161"/>
      <c r="D210" s="161"/>
      <c r="E210" s="161"/>
      <c r="F210" s="161"/>
      <c r="G210" s="161"/>
      <c r="H210" s="161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1:36" ht="12.75" x14ac:dyDescent="0.2">
      <c r="A211" s="161"/>
      <c r="B211" s="165"/>
      <c r="C211" s="161"/>
      <c r="D211" s="161"/>
      <c r="E211" s="161"/>
      <c r="F211" s="161"/>
      <c r="G211" s="161"/>
      <c r="H211" s="161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1:36" ht="12.75" x14ac:dyDescent="0.2">
      <c r="A212" s="161"/>
      <c r="B212" s="165"/>
      <c r="C212" s="161"/>
      <c r="D212" s="161"/>
      <c r="E212" s="161"/>
      <c r="F212" s="161"/>
      <c r="G212" s="161"/>
      <c r="H212" s="161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1:36" ht="12.75" x14ac:dyDescent="0.2">
      <c r="A213" s="161"/>
      <c r="B213" s="165"/>
      <c r="C213" s="161"/>
      <c r="D213" s="161"/>
      <c r="E213" s="161"/>
      <c r="F213" s="161"/>
      <c r="G213" s="161"/>
      <c r="H213" s="161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1:36" ht="12.75" x14ac:dyDescent="0.2">
      <c r="A214" s="161"/>
      <c r="B214" s="165"/>
      <c r="C214" s="161"/>
      <c r="D214" s="161"/>
      <c r="E214" s="161"/>
      <c r="F214" s="161"/>
      <c r="G214" s="161"/>
      <c r="H214" s="161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1:36" ht="12.75" x14ac:dyDescent="0.2">
      <c r="A215" s="161"/>
      <c r="B215" s="165"/>
      <c r="C215" s="161"/>
      <c r="D215" s="161"/>
      <c r="E215" s="161"/>
      <c r="F215" s="161"/>
      <c r="G215" s="161"/>
      <c r="H215" s="161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1:36" ht="12.75" x14ac:dyDescent="0.2">
      <c r="A216" s="161"/>
      <c r="B216" s="165"/>
      <c r="C216" s="161"/>
      <c r="D216" s="161"/>
      <c r="E216" s="161"/>
      <c r="F216" s="161"/>
      <c r="G216" s="161"/>
      <c r="H216" s="161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1:36" ht="12.75" x14ac:dyDescent="0.2">
      <c r="A217" s="161"/>
      <c r="B217" s="165"/>
      <c r="C217" s="161"/>
      <c r="D217" s="161"/>
      <c r="E217" s="161"/>
      <c r="F217" s="161"/>
      <c r="G217" s="161"/>
      <c r="H217" s="161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1:36" ht="12.75" x14ac:dyDescent="0.2">
      <c r="A218" s="161"/>
      <c r="B218" s="165"/>
      <c r="C218" s="161"/>
      <c r="D218" s="161"/>
      <c r="E218" s="161"/>
      <c r="F218" s="161"/>
      <c r="G218" s="161"/>
      <c r="H218" s="161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1:36" ht="12.75" x14ac:dyDescent="0.2">
      <c r="A219" s="161"/>
      <c r="B219" s="165"/>
      <c r="C219" s="161"/>
      <c r="D219" s="161"/>
      <c r="E219" s="161"/>
      <c r="F219" s="161"/>
      <c r="G219" s="161"/>
      <c r="H219" s="161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1:36" ht="12.75" x14ac:dyDescent="0.2">
      <c r="A220" s="161"/>
      <c r="B220" s="165"/>
      <c r="C220" s="161"/>
      <c r="D220" s="161"/>
      <c r="E220" s="161"/>
      <c r="F220" s="161"/>
      <c r="G220" s="161"/>
      <c r="H220" s="161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1:36" ht="12.75" x14ac:dyDescent="0.2">
      <c r="A221" s="161"/>
      <c r="B221" s="165"/>
      <c r="C221" s="161"/>
      <c r="D221" s="161"/>
      <c r="E221" s="161"/>
      <c r="F221" s="161"/>
      <c r="G221" s="161"/>
      <c r="H221" s="161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1:36" ht="12.75" x14ac:dyDescent="0.2">
      <c r="A222" s="161"/>
      <c r="B222" s="165"/>
      <c r="C222" s="161"/>
      <c r="D222" s="161"/>
      <c r="E222" s="161"/>
      <c r="F222" s="161"/>
      <c r="G222" s="161"/>
      <c r="H222" s="161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1:36" ht="12.75" x14ac:dyDescent="0.2">
      <c r="A223" s="161"/>
      <c r="B223" s="165"/>
      <c r="C223" s="161"/>
      <c r="D223" s="161"/>
      <c r="E223" s="161"/>
      <c r="F223" s="161"/>
      <c r="G223" s="161"/>
      <c r="H223" s="161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1:36" ht="12.75" x14ac:dyDescent="0.2">
      <c r="A224" s="161"/>
      <c r="B224" s="165"/>
      <c r="C224" s="161"/>
      <c r="D224" s="161"/>
      <c r="E224" s="161"/>
      <c r="F224" s="161"/>
      <c r="G224" s="161"/>
      <c r="H224" s="161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1:36" ht="12.75" x14ac:dyDescent="0.2">
      <c r="A225" s="161"/>
      <c r="B225" s="165"/>
      <c r="C225" s="161"/>
      <c r="D225" s="161"/>
      <c r="E225" s="161"/>
      <c r="F225" s="161"/>
      <c r="G225" s="161"/>
      <c r="H225" s="161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1:36" ht="12.75" x14ac:dyDescent="0.2">
      <c r="A226" s="161"/>
      <c r="B226" s="165"/>
      <c r="C226" s="161"/>
      <c r="D226" s="161"/>
      <c r="E226" s="161"/>
      <c r="F226" s="161"/>
      <c r="G226" s="161"/>
      <c r="H226" s="161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1:36" ht="12.75" x14ac:dyDescent="0.2">
      <c r="A227" s="161"/>
      <c r="B227" s="165"/>
      <c r="C227" s="161"/>
      <c r="D227" s="161"/>
      <c r="E227" s="161"/>
      <c r="F227" s="161"/>
      <c r="G227" s="161"/>
      <c r="H227" s="161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1:36" ht="12.75" x14ac:dyDescent="0.2">
      <c r="A228" s="161"/>
      <c r="B228" s="165"/>
      <c r="C228" s="161"/>
      <c r="D228" s="161"/>
      <c r="E228" s="161"/>
      <c r="F228" s="161"/>
      <c r="G228" s="161"/>
      <c r="H228" s="161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1:36" ht="12.75" x14ac:dyDescent="0.2">
      <c r="A229" s="161"/>
      <c r="B229" s="165"/>
      <c r="C229" s="161"/>
      <c r="D229" s="161"/>
      <c r="E229" s="161"/>
      <c r="F229" s="161"/>
      <c r="G229" s="161"/>
      <c r="H229" s="161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1:36" ht="12.75" x14ac:dyDescent="0.2">
      <c r="A230" s="161"/>
      <c r="B230" s="165"/>
      <c r="C230" s="161"/>
      <c r="D230" s="161"/>
      <c r="E230" s="161"/>
      <c r="F230" s="161"/>
      <c r="G230" s="161"/>
      <c r="H230" s="161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1:36" ht="12.75" x14ac:dyDescent="0.2">
      <c r="A231" s="161"/>
      <c r="B231" s="165"/>
      <c r="C231" s="161"/>
      <c r="D231" s="161"/>
      <c r="E231" s="161"/>
      <c r="F231" s="161"/>
      <c r="G231" s="161"/>
      <c r="H231" s="161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1:36" ht="12.75" x14ac:dyDescent="0.2">
      <c r="A232" s="161"/>
      <c r="B232" s="165"/>
      <c r="C232" s="161"/>
      <c r="D232" s="161"/>
      <c r="E232" s="161"/>
      <c r="F232" s="161"/>
      <c r="G232" s="161"/>
      <c r="H232" s="161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1:36" ht="12.75" x14ac:dyDescent="0.2">
      <c r="A233" s="161"/>
      <c r="B233" s="165"/>
      <c r="C233" s="161"/>
      <c r="D233" s="161"/>
      <c r="E233" s="161"/>
      <c r="F233" s="161"/>
      <c r="G233" s="161"/>
      <c r="H233" s="161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1:36" ht="12.75" x14ac:dyDescent="0.2">
      <c r="A234" s="161"/>
      <c r="B234" s="165"/>
      <c r="C234" s="161"/>
      <c r="D234" s="161"/>
      <c r="E234" s="161"/>
      <c r="F234" s="161"/>
      <c r="G234" s="161"/>
      <c r="H234" s="161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1:36" ht="12.75" x14ac:dyDescent="0.2">
      <c r="A235" s="161"/>
      <c r="B235" s="165"/>
      <c r="C235" s="161"/>
      <c r="D235" s="161"/>
      <c r="E235" s="161"/>
      <c r="F235" s="161"/>
      <c r="G235" s="161"/>
      <c r="H235" s="161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1:36" ht="12.75" x14ac:dyDescent="0.2">
      <c r="A236" s="161"/>
      <c r="B236" s="165"/>
      <c r="C236" s="161"/>
      <c r="D236" s="161"/>
      <c r="E236" s="161"/>
      <c r="F236" s="161"/>
      <c r="G236" s="161"/>
      <c r="H236" s="161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1:36" ht="12.75" x14ac:dyDescent="0.2">
      <c r="A237" s="161"/>
      <c r="B237" s="165"/>
      <c r="C237" s="161"/>
      <c r="D237" s="161"/>
      <c r="E237" s="161"/>
      <c r="F237" s="161"/>
      <c r="G237" s="161"/>
      <c r="H237" s="161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1:36" ht="12.75" x14ac:dyDescent="0.2">
      <c r="A238" s="161"/>
      <c r="B238" s="165"/>
      <c r="C238" s="161"/>
      <c r="D238" s="161"/>
      <c r="E238" s="161"/>
      <c r="F238" s="161"/>
      <c r="G238" s="161"/>
      <c r="H238" s="161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1:36" ht="12.75" x14ac:dyDescent="0.2">
      <c r="A239" s="161"/>
      <c r="B239" s="165"/>
      <c r="C239" s="161"/>
      <c r="D239" s="161"/>
      <c r="E239" s="161"/>
      <c r="F239" s="161"/>
      <c r="G239" s="161"/>
      <c r="H239" s="161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1:36" ht="12.75" x14ac:dyDescent="0.2">
      <c r="A240" s="161"/>
      <c r="B240" s="165"/>
      <c r="C240" s="161"/>
      <c r="D240" s="161"/>
      <c r="E240" s="161"/>
      <c r="F240" s="161"/>
      <c r="G240" s="161"/>
      <c r="H240" s="161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1:36" ht="12.75" x14ac:dyDescent="0.2">
      <c r="A241" s="161"/>
      <c r="B241" s="165"/>
      <c r="C241" s="161"/>
      <c r="D241" s="161"/>
      <c r="E241" s="161"/>
      <c r="F241" s="161"/>
      <c r="G241" s="161"/>
      <c r="H241" s="161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1:36" ht="12.75" x14ac:dyDescent="0.2">
      <c r="A242" s="161"/>
      <c r="B242" s="165"/>
      <c r="C242" s="161"/>
      <c r="D242" s="161"/>
      <c r="E242" s="161"/>
      <c r="F242" s="161"/>
      <c r="G242" s="161"/>
      <c r="H242" s="161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1:36" ht="12.75" x14ac:dyDescent="0.2">
      <c r="A243" s="161"/>
      <c r="B243" s="165"/>
      <c r="C243" s="161"/>
      <c r="D243" s="161"/>
      <c r="E243" s="161"/>
      <c r="F243" s="161"/>
      <c r="G243" s="161"/>
      <c r="H243" s="161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1:36" ht="12.75" x14ac:dyDescent="0.2">
      <c r="A244" s="161"/>
      <c r="B244" s="165"/>
      <c r="C244" s="161"/>
      <c r="D244" s="161"/>
      <c r="E244" s="161"/>
      <c r="F244" s="161"/>
      <c r="G244" s="161"/>
      <c r="H244" s="161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1:36" ht="12.75" x14ac:dyDescent="0.2">
      <c r="A245" s="161"/>
      <c r="B245" s="165"/>
      <c r="C245" s="161"/>
      <c r="D245" s="161"/>
      <c r="E245" s="161"/>
      <c r="F245" s="161"/>
      <c r="G245" s="161"/>
      <c r="H245" s="161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1:36" ht="12.75" x14ac:dyDescent="0.2">
      <c r="A246" s="161"/>
      <c r="B246" s="165"/>
      <c r="C246" s="161"/>
      <c r="D246" s="161"/>
      <c r="E246" s="161"/>
      <c r="F246" s="161"/>
      <c r="G246" s="161"/>
      <c r="H246" s="161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1:36" ht="12.75" x14ac:dyDescent="0.2">
      <c r="A247" s="161"/>
      <c r="B247" s="165"/>
      <c r="C247" s="161"/>
      <c r="D247" s="161"/>
      <c r="E247" s="161"/>
      <c r="F247" s="161"/>
      <c r="G247" s="161"/>
      <c r="H247" s="161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1:36" ht="12.75" x14ac:dyDescent="0.2">
      <c r="A248" s="161"/>
      <c r="B248" s="165"/>
      <c r="C248" s="161"/>
      <c r="D248" s="161"/>
      <c r="E248" s="161"/>
      <c r="F248" s="161"/>
      <c r="G248" s="161"/>
      <c r="H248" s="161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1:36" ht="12.75" x14ac:dyDescent="0.2">
      <c r="A249" s="161"/>
      <c r="B249" s="165"/>
      <c r="C249" s="161"/>
      <c r="D249" s="161"/>
      <c r="E249" s="161"/>
      <c r="F249" s="161"/>
      <c r="G249" s="161"/>
      <c r="H249" s="161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1:36" ht="12.75" x14ac:dyDescent="0.2">
      <c r="A250" s="161"/>
      <c r="B250" s="165"/>
      <c r="C250" s="161"/>
      <c r="D250" s="161"/>
      <c r="E250" s="161"/>
      <c r="F250" s="161"/>
      <c r="G250" s="161"/>
      <c r="H250" s="161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1:36" ht="12.75" x14ac:dyDescent="0.2">
      <c r="A251" s="161"/>
      <c r="B251" s="165"/>
      <c r="C251" s="161"/>
      <c r="D251" s="161"/>
      <c r="E251" s="161"/>
      <c r="F251" s="161"/>
      <c r="G251" s="161"/>
      <c r="H251" s="161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1:36" ht="12.75" x14ac:dyDescent="0.2">
      <c r="A252" s="161"/>
      <c r="B252" s="165"/>
      <c r="C252" s="161"/>
      <c r="D252" s="161"/>
      <c r="E252" s="161"/>
      <c r="F252" s="161"/>
      <c r="G252" s="161"/>
      <c r="H252" s="161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1:36" ht="12.75" x14ac:dyDescent="0.2">
      <c r="A253" s="161"/>
      <c r="B253" s="165"/>
      <c r="C253" s="161"/>
      <c r="D253" s="161"/>
      <c r="E253" s="161"/>
      <c r="F253" s="161"/>
      <c r="G253" s="161"/>
      <c r="H253" s="161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1:36" ht="12.75" x14ac:dyDescent="0.2">
      <c r="A254" s="161"/>
      <c r="B254" s="165"/>
      <c r="C254" s="161"/>
      <c r="D254" s="161"/>
      <c r="E254" s="161"/>
      <c r="F254" s="161"/>
      <c r="G254" s="161"/>
      <c r="H254" s="161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1:36" ht="12.75" x14ac:dyDescent="0.2">
      <c r="A255" s="161"/>
      <c r="B255" s="165"/>
      <c r="C255" s="161"/>
      <c r="D255" s="161"/>
      <c r="E255" s="161"/>
      <c r="F255" s="161"/>
      <c r="G255" s="161"/>
      <c r="H255" s="161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1:36" ht="12.75" x14ac:dyDescent="0.2">
      <c r="A256" s="161"/>
      <c r="B256" s="165"/>
      <c r="C256" s="161"/>
      <c r="D256" s="161"/>
      <c r="E256" s="161"/>
      <c r="F256" s="161"/>
      <c r="G256" s="161"/>
      <c r="H256" s="161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1:36" ht="12.75" x14ac:dyDescent="0.2">
      <c r="A257" s="161"/>
      <c r="B257" s="165"/>
      <c r="C257" s="161"/>
      <c r="D257" s="161"/>
      <c r="E257" s="161"/>
      <c r="F257" s="161"/>
      <c r="G257" s="161"/>
      <c r="H257" s="161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1:36" ht="12.75" x14ac:dyDescent="0.2">
      <c r="A258" s="161"/>
      <c r="B258" s="165"/>
      <c r="C258" s="161"/>
      <c r="D258" s="161"/>
      <c r="E258" s="161"/>
      <c r="F258" s="161"/>
      <c r="G258" s="161"/>
      <c r="H258" s="161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1:36" ht="12.75" x14ac:dyDescent="0.2">
      <c r="A259" s="161"/>
      <c r="B259" s="165"/>
      <c r="C259" s="161"/>
      <c r="D259" s="161"/>
      <c r="E259" s="161"/>
      <c r="F259" s="161"/>
      <c r="G259" s="161"/>
      <c r="H259" s="161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1:36" ht="12.75" x14ac:dyDescent="0.2">
      <c r="A260" s="161"/>
      <c r="B260" s="165"/>
      <c r="C260" s="161"/>
      <c r="D260" s="161"/>
      <c r="E260" s="161"/>
      <c r="F260" s="161"/>
      <c r="G260" s="161"/>
      <c r="H260" s="161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1:36" ht="12.75" x14ac:dyDescent="0.2">
      <c r="A261" s="161"/>
      <c r="B261" s="165"/>
      <c r="C261" s="161"/>
      <c r="D261" s="161"/>
      <c r="E261" s="161"/>
      <c r="F261" s="161"/>
      <c r="G261" s="161"/>
      <c r="H261" s="161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1:36" ht="12.75" x14ac:dyDescent="0.2">
      <c r="A262" s="161"/>
      <c r="B262" s="165"/>
      <c r="C262" s="161"/>
      <c r="D262" s="161"/>
      <c r="E262" s="161"/>
      <c r="F262" s="161"/>
      <c r="G262" s="161"/>
      <c r="H262" s="161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1:36" ht="12.75" x14ac:dyDescent="0.2">
      <c r="A263" s="161"/>
      <c r="B263" s="165"/>
      <c r="C263" s="161"/>
      <c r="D263" s="161"/>
      <c r="E263" s="161"/>
      <c r="F263" s="161"/>
      <c r="G263" s="161"/>
      <c r="H263" s="161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1:36" ht="12.75" x14ac:dyDescent="0.2">
      <c r="A264" s="161"/>
      <c r="B264" s="165"/>
      <c r="C264" s="161"/>
      <c r="D264" s="161"/>
      <c r="E264" s="161"/>
      <c r="F264" s="161"/>
      <c r="G264" s="161"/>
      <c r="H264" s="161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1:36" ht="12.75" x14ac:dyDescent="0.2">
      <c r="A265" s="161"/>
      <c r="B265" s="165"/>
      <c r="C265" s="161"/>
      <c r="D265" s="161"/>
      <c r="E265" s="161"/>
      <c r="F265" s="161"/>
      <c r="G265" s="161"/>
      <c r="H265" s="161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1:36" ht="12.75" x14ac:dyDescent="0.2">
      <c r="A266" s="161"/>
      <c r="B266" s="165"/>
      <c r="C266" s="161"/>
      <c r="D266" s="161"/>
      <c r="E266" s="161"/>
      <c r="F266" s="161"/>
      <c r="G266" s="161"/>
      <c r="H266" s="161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1:36" ht="12.75" x14ac:dyDescent="0.2">
      <c r="A267" s="161"/>
      <c r="B267" s="165"/>
      <c r="C267" s="161"/>
      <c r="D267" s="161"/>
      <c r="E267" s="161"/>
      <c r="F267" s="161"/>
      <c r="G267" s="161"/>
      <c r="H267" s="161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1:36" ht="12.75" x14ac:dyDescent="0.2">
      <c r="A268" s="161"/>
      <c r="B268" s="165"/>
      <c r="C268" s="161"/>
      <c r="D268" s="161"/>
      <c r="E268" s="161"/>
      <c r="F268" s="161"/>
      <c r="G268" s="161"/>
      <c r="H268" s="161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1:36" ht="12.75" x14ac:dyDescent="0.2">
      <c r="A269" s="161"/>
      <c r="B269" s="165"/>
      <c r="C269" s="161"/>
      <c r="D269" s="161"/>
      <c r="E269" s="161"/>
      <c r="F269" s="161"/>
      <c r="G269" s="161"/>
      <c r="H269" s="161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1:36" ht="12.75" x14ac:dyDescent="0.2">
      <c r="A270" s="161"/>
      <c r="B270" s="165"/>
      <c r="C270" s="161"/>
      <c r="D270" s="161"/>
      <c r="E270" s="161"/>
      <c r="F270" s="161"/>
      <c r="G270" s="161"/>
      <c r="H270" s="161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1:36" ht="12.75" x14ac:dyDescent="0.2">
      <c r="A271" s="161"/>
      <c r="B271" s="165"/>
      <c r="C271" s="161"/>
      <c r="D271" s="161"/>
      <c r="E271" s="161"/>
      <c r="F271" s="161"/>
      <c r="G271" s="161"/>
      <c r="H271" s="161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1:36" ht="12.75" x14ac:dyDescent="0.2">
      <c r="A272" s="161"/>
      <c r="B272" s="165"/>
      <c r="C272" s="161"/>
      <c r="D272" s="161"/>
      <c r="E272" s="161"/>
      <c r="F272" s="161"/>
      <c r="G272" s="161"/>
      <c r="H272" s="161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1:36" ht="12.75" x14ac:dyDescent="0.2">
      <c r="A273" s="161"/>
      <c r="B273" s="165"/>
      <c r="C273" s="161"/>
      <c r="D273" s="161"/>
      <c r="E273" s="161"/>
      <c r="F273" s="161"/>
      <c r="G273" s="161"/>
      <c r="H273" s="161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1:36" ht="12.75" x14ac:dyDescent="0.2">
      <c r="A274" s="161"/>
      <c r="B274" s="165"/>
      <c r="C274" s="161"/>
      <c r="D274" s="161"/>
      <c r="E274" s="161"/>
      <c r="F274" s="161"/>
      <c r="G274" s="161"/>
      <c r="H274" s="161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1:36" ht="12.75" x14ac:dyDescent="0.2">
      <c r="A275" s="161"/>
      <c r="B275" s="165"/>
      <c r="C275" s="161"/>
      <c r="D275" s="161"/>
      <c r="E275" s="161"/>
      <c r="F275" s="161"/>
      <c r="G275" s="161"/>
      <c r="H275" s="161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1:36" ht="12.75" x14ac:dyDescent="0.2">
      <c r="A276" s="161"/>
      <c r="B276" s="165"/>
      <c r="C276" s="161"/>
      <c r="D276" s="161"/>
      <c r="E276" s="161"/>
      <c r="F276" s="161"/>
      <c r="G276" s="161"/>
      <c r="H276" s="161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1:36" ht="12.75" x14ac:dyDescent="0.2">
      <c r="A277" s="161"/>
      <c r="B277" s="165"/>
      <c r="C277" s="161"/>
      <c r="D277" s="161"/>
      <c r="E277" s="161"/>
      <c r="F277" s="161"/>
      <c r="G277" s="161"/>
      <c r="H277" s="161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1:36" ht="12.75" x14ac:dyDescent="0.2">
      <c r="A278" s="161"/>
      <c r="B278" s="165"/>
      <c r="C278" s="161"/>
      <c r="D278" s="161"/>
      <c r="E278" s="161"/>
      <c r="F278" s="161"/>
      <c r="G278" s="161"/>
      <c r="H278" s="161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1:36" ht="12.75" x14ac:dyDescent="0.2">
      <c r="A279" s="161"/>
      <c r="B279" s="165"/>
      <c r="C279" s="161"/>
      <c r="D279" s="161"/>
      <c r="E279" s="161"/>
      <c r="F279" s="161"/>
      <c r="G279" s="161"/>
      <c r="H279" s="161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1:36" ht="12.75" x14ac:dyDescent="0.2">
      <c r="A280" s="161"/>
      <c r="B280" s="165"/>
      <c r="C280" s="161"/>
      <c r="D280" s="161"/>
      <c r="E280" s="161"/>
      <c r="F280" s="161"/>
      <c r="G280" s="161"/>
      <c r="H280" s="161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1:36" ht="12.75" x14ac:dyDescent="0.2">
      <c r="A281" s="161"/>
      <c r="B281" s="165"/>
      <c r="C281" s="161"/>
      <c r="D281" s="161"/>
      <c r="E281" s="161"/>
      <c r="F281" s="161"/>
      <c r="G281" s="161"/>
      <c r="H281" s="161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1:36" ht="12.75" x14ac:dyDescent="0.2">
      <c r="A282" s="161"/>
      <c r="B282" s="165"/>
      <c r="C282" s="161"/>
      <c r="D282" s="161"/>
      <c r="E282" s="161"/>
      <c r="F282" s="161"/>
      <c r="G282" s="161"/>
      <c r="H282" s="161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1:36" ht="12.75" x14ac:dyDescent="0.2">
      <c r="A283" s="161"/>
      <c r="B283" s="165"/>
      <c r="C283" s="161"/>
      <c r="D283" s="161"/>
      <c r="E283" s="161"/>
      <c r="F283" s="161"/>
      <c r="G283" s="161"/>
      <c r="H283" s="161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1:36" ht="12.75" x14ac:dyDescent="0.2">
      <c r="A284" s="161"/>
      <c r="B284" s="165"/>
      <c r="C284" s="161"/>
      <c r="D284" s="161"/>
      <c r="E284" s="161"/>
      <c r="F284" s="161"/>
      <c r="G284" s="161"/>
      <c r="H284" s="161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1:36" ht="12.75" x14ac:dyDescent="0.2">
      <c r="A285" s="161"/>
      <c r="B285" s="165"/>
      <c r="C285" s="161"/>
      <c r="D285" s="161"/>
      <c r="E285" s="161"/>
      <c r="F285" s="161"/>
      <c r="G285" s="161"/>
      <c r="H285" s="161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1:36" ht="12.75" x14ac:dyDescent="0.2">
      <c r="A286" s="161"/>
      <c r="B286" s="165"/>
      <c r="C286" s="161"/>
      <c r="D286" s="161"/>
      <c r="E286" s="161"/>
      <c r="F286" s="161"/>
      <c r="G286" s="161"/>
      <c r="H286" s="161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1:36" ht="12.75" x14ac:dyDescent="0.2">
      <c r="A287" s="161"/>
      <c r="B287" s="165"/>
      <c r="C287" s="161"/>
      <c r="D287" s="161"/>
      <c r="E287" s="161"/>
      <c r="F287" s="161"/>
      <c r="G287" s="161"/>
      <c r="H287" s="161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1:36" ht="12.75" x14ac:dyDescent="0.2">
      <c r="A288" s="161"/>
      <c r="B288" s="165"/>
      <c r="C288" s="161"/>
      <c r="D288" s="161"/>
      <c r="E288" s="161"/>
      <c r="F288" s="161"/>
      <c r="G288" s="161"/>
      <c r="H288" s="161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1:36" ht="12.75" x14ac:dyDescent="0.2">
      <c r="A289" s="161"/>
      <c r="B289" s="165"/>
      <c r="C289" s="161"/>
      <c r="D289" s="161"/>
      <c r="E289" s="161"/>
      <c r="F289" s="161"/>
      <c r="G289" s="161"/>
      <c r="H289" s="161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1:36" ht="12.75" x14ac:dyDescent="0.2">
      <c r="A290" s="161"/>
      <c r="B290" s="165"/>
      <c r="C290" s="161"/>
      <c r="D290" s="161"/>
      <c r="E290" s="161"/>
      <c r="F290" s="161"/>
      <c r="G290" s="161"/>
      <c r="H290" s="161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1:36" ht="12.75" x14ac:dyDescent="0.2">
      <c r="A291" s="161"/>
      <c r="B291" s="165"/>
      <c r="C291" s="161"/>
      <c r="D291" s="161"/>
      <c r="E291" s="161"/>
      <c r="F291" s="161"/>
      <c r="G291" s="161"/>
      <c r="H291" s="161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1:36" ht="12.75" x14ac:dyDescent="0.2">
      <c r="A292" s="161"/>
      <c r="B292" s="165"/>
      <c r="C292" s="161"/>
      <c r="D292" s="161"/>
      <c r="E292" s="161"/>
      <c r="F292" s="161"/>
      <c r="G292" s="161"/>
      <c r="H292" s="161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1:36" ht="12.75" x14ac:dyDescent="0.2">
      <c r="A293" s="161"/>
      <c r="B293" s="165"/>
      <c r="C293" s="161"/>
      <c r="D293" s="161"/>
      <c r="E293" s="161"/>
      <c r="F293" s="161"/>
      <c r="G293" s="161"/>
      <c r="H293" s="161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1:36" ht="12.75" x14ac:dyDescent="0.2">
      <c r="A294" s="161"/>
      <c r="B294" s="165"/>
      <c r="C294" s="161"/>
      <c r="D294" s="161"/>
      <c r="E294" s="161"/>
      <c r="F294" s="161"/>
      <c r="G294" s="161"/>
      <c r="H294" s="161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1:36" ht="12.75" x14ac:dyDescent="0.2">
      <c r="A295" s="161"/>
      <c r="B295" s="165"/>
      <c r="C295" s="161"/>
      <c r="D295" s="161"/>
      <c r="E295" s="161"/>
      <c r="F295" s="161"/>
      <c r="G295" s="161"/>
      <c r="H295" s="161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1:36" ht="12.75" x14ac:dyDescent="0.2">
      <c r="A296" s="161"/>
      <c r="B296" s="165"/>
      <c r="C296" s="161"/>
      <c r="D296" s="161"/>
      <c r="E296" s="161"/>
      <c r="F296" s="161"/>
      <c r="G296" s="161"/>
      <c r="H296" s="161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ht="12.75" x14ac:dyDescent="0.2">
      <c r="A297" s="161"/>
      <c r="B297" s="165"/>
      <c r="C297" s="161"/>
      <c r="D297" s="161"/>
      <c r="E297" s="161"/>
      <c r="F297" s="161"/>
      <c r="G297" s="161"/>
      <c r="H297" s="161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ht="12.75" x14ac:dyDescent="0.2">
      <c r="A298" s="161"/>
      <c r="B298" s="165"/>
      <c r="C298" s="161"/>
      <c r="D298" s="161"/>
      <c r="E298" s="161"/>
      <c r="F298" s="161"/>
      <c r="G298" s="161"/>
      <c r="H298" s="161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ht="12.75" x14ac:dyDescent="0.2">
      <c r="A299" s="161"/>
      <c r="B299" s="165"/>
      <c r="C299" s="161"/>
      <c r="D299" s="161"/>
      <c r="E299" s="161"/>
      <c r="F299" s="161"/>
      <c r="G299" s="161"/>
      <c r="H299" s="161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ht="12.75" x14ac:dyDescent="0.2">
      <c r="A300" s="161"/>
      <c r="B300" s="165"/>
      <c r="C300" s="161"/>
      <c r="D300" s="161"/>
      <c r="E300" s="161"/>
      <c r="F300" s="161"/>
      <c r="G300" s="161"/>
      <c r="H300" s="161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ht="12.75" x14ac:dyDescent="0.2">
      <c r="A301" s="161"/>
      <c r="B301" s="165"/>
      <c r="C301" s="161"/>
      <c r="D301" s="161"/>
      <c r="E301" s="161"/>
      <c r="F301" s="161"/>
      <c r="G301" s="161"/>
      <c r="H301" s="161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ht="12.75" x14ac:dyDescent="0.2">
      <c r="A302" s="161"/>
      <c r="B302" s="165"/>
      <c r="C302" s="161"/>
      <c r="D302" s="161"/>
      <c r="E302" s="161"/>
      <c r="F302" s="161"/>
      <c r="G302" s="161"/>
      <c r="H302" s="161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ht="12.75" x14ac:dyDescent="0.2">
      <c r="A303" s="161"/>
      <c r="B303" s="165"/>
      <c r="C303" s="161"/>
      <c r="D303" s="161"/>
      <c r="E303" s="161"/>
      <c r="F303" s="161"/>
      <c r="G303" s="161"/>
      <c r="H303" s="161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ht="12.75" x14ac:dyDescent="0.2">
      <c r="A304" s="161"/>
      <c r="B304" s="165"/>
      <c r="C304" s="161"/>
      <c r="D304" s="161"/>
      <c r="E304" s="161"/>
      <c r="F304" s="161"/>
      <c r="G304" s="161"/>
      <c r="H304" s="161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ht="12.75" x14ac:dyDescent="0.2">
      <c r="A305" s="161"/>
      <c r="B305" s="165"/>
      <c r="C305" s="161"/>
      <c r="D305" s="161"/>
      <c r="E305" s="161"/>
      <c r="F305" s="161"/>
      <c r="G305" s="161"/>
      <c r="H305" s="161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ht="12.75" x14ac:dyDescent="0.2">
      <c r="A306" s="161"/>
      <c r="B306" s="165"/>
      <c r="C306" s="161"/>
      <c r="D306" s="161"/>
      <c r="E306" s="161"/>
      <c r="F306" s="161"/>
      <c r="G306" s="161"/>
      <c r="H306" s="161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1:36" ht="12.75" x14ac:dyDescent="0.2">
      <c r="A307" s="161"/>
      <c r="B307" s="165"/>
      <c r="C307" s="161"/>
      <c r="D307" s="161"/>
      <c r="E307" s="161"/>
      <c r="F307" s="161"/>
      <c r="G307" s="161"/>
      <c r="H307" s="161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1:36" ht="12.75" x14ac:dyDescent="0.2">
      <c r="A308" s="161"/>
      <c r="B308" s="165"/>
      <c r="C308" s="161"/>
      <c r="D308" s="161"/>
      <c r="E308" s="161"/>
      <c r="F308" s="161"/>
      <c r="G308" s="161"/>
      <c r="H308" s="161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1:36" ht="12.75" x14ac:dyDescent="0.2">
      <c r="A309" s="161"/>
      <c r="B309" s="165"/>
      <c r="C309" s="161"/>
      <c r="D309" s="161"/>
      <c r="E309" s="161"/>
      <c r="F309" s="161"/>
      <c r="G309" s="161"/>
      <c r="H309" s="161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1:36" ht="12.75" x14ac:dyDescent="0.2">
      <c r="A310" s="161"/>
      <c r="B310" s="165"/>
      <c r="C310" s="161"/>
      <c r="D310" s="161"/>
      <c r="E310" s="161"/>
      <c r="F310" s="161"/>
      <c r="G310" s="161"/>
      <c r="H310" s="161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1:36" ht="12.75" x14ac:dyDescent="0.2">
      <c r="A311" s="161"/>
      <c r="B311" s="165"/>
      <c r="C311" s="161"/>
      <c r="D311" s="161"/>
      <c r="E311" s="161"/>
      <c r="F311" s="161"/>
      <c r="G311" s="161"/>
      <c r="H311" s="161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1:36" ht="12.75" x14ac:dyDescent="0.2">
      <c r="A312" s="161"/>
      <c r="B312" s="165"/>
      <c r="C312" s="161"/>
      <c r="D312" s="161"/>
      <c r="E312" s="161"/>
      <c r="F312" s="161"/>
      <c r="G312" s="161"/>
      <c r="H312" s="161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1:36" ht="12.75" x14ac:dyDescent="0.2">
      <c r="A313" s="161"/>
      <c r="B313" s="165"/>
      <c r="C313" s="161"/>
      <c r="D313" s="161"/>
      <c r="E313" s="161"/>
      <c r="F313" s="161"/>
      <c r="G313" s="161"/>
      <c r="H313" s="161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1:36" ht="12.75" x14ac:dyDescent="0.2">
      <c r="A314" s="161"/>
      <c r="B314" s="165"/>
      <c r="C314" s="161"/>
      <c r="D314" s="161"/>
      <c r="E314" s="161"/>
      <c r="F314" s="161"/>
      <c r="G314" s="161"/>
      <c r="H314" s="161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1:36" ht="12.75" x14ac:dyDescent="0.2">
      <c r="A315" s="161"/>
      <c r="B315" s="165"/>
      <c r="C315" s="161"/>
      <c r="D315" s="161"/>
      <c r="E315" s="161"/>
      <c r="F315" s="161"/>
      <c r="G315" s="161"/>
      <c r="H315" s="161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1:36" ht="12.75" x14ac:dyDescent="0.2">
      <c r="A316" s="161"/>
      <c r="B316" s="165"/>
      <c r="C316" s="161"/>
      <c r="D316" s="161"/>
      <c r="E316" s="161"/>
      <c r="F316" s="161"/>
      <c r="G316" s="161"/>
      <c r="H316" s="161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1:36" ht="12.75" x14ac:dyDescent="0.2">
      <c r="A317" s="161"/>
      <c r="B317" s="165"/>
      <c r="C317" s="161"/>
      <c r="D317" s="161"/>
      <c r="E317" s="161"/>
      <c r="F317" s="161"/>
      <c r="G317" s="161"/>
      <c r="H317" s="161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1:36" ht="12.75" x14ac:dyDescent="0.2">
      <c r="A318" s="161"/>
      <c r="B318" s="165"/>
      <c r="C318" s="161"/>
      <c r="D318" s="161"/>
      <c r="E318" s="161"/>
      <c r="F318" s="161"/>
      <c r="G318" s="161"/>
      <c r="H318" s="161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1:36" ht="12.75" x14ac:dyDescent="0.2">
      <c r="A319" s="161"/>
      <c r="B319" s="165"/>
      <c r="C319" s="161"/>
      <c r="D319" s="161"/>
      <c r="E319" s="161"/>
      <c r="F319" s="161"/>
      <c r="G319" s="161"/>
      <c r="H319" s="161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1:36" ht="12.75" x14ac:dyDescent="0.2">
      <c r="A320" s="161"/>
      <c r="B320" s="165"/>
      <c r="C320" s="161"/>
      <c r="D320" s="161"/>
      <c r="E320" s="161"/>
      <c r="F320" s="161"/>
      <c r="G320" s="161"/>
      <c r="H320" s="161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1:36" ht="12.75" x14ac:dyDescent="0.2">
      <c r="A321" s="161"/>
      <c r="B321" s="165"/>
      <c r="C321" s="161"/>
      <c r="D321" s="161"/>
      <c r="E321" s="161"/>
      <c r="F321" s="161"/>
      <c r="G321" s="161"/>
      <c r="H321" s="161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1:36" ht="12.75" x14ac:dyDescent="0.2">
      <c r="A322" s="161"/>
      <c r="B322" s="165"/>
      <c r="C322" s="161"/>
      <c r="D322" s="161"/>
      <c r="E322" s="161"/>
      <c r="F322" s="161"/>
      <c r="G322" s="161"/>
      <c r="H322" s="161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1:36" ht="12.75" x14ac:dyDescent="0.2">
      <c r="A323" s="161"/>
      <c r="B323" s="165"/>
      <c r="C323" s="161"/>
      <c r="D323" s="161"/>
      <c r="E323" s="161"/>
      <c r="F323" s="161"/>
      <c r="G323" s="161"/>
      <c r="H323" s="161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1:36" ht="12.75" x14ac:dyDescent="0.2">
      <c r="A324" s="161"/>
      <c r="B324" s="165"/>
      <c r="C324" s="161"/>
      <c r="D324" s="161"/>
      <c r="E324" s="161"/>
      <c r="F324" s="161"/>
      <c r="G324" s="161"/>
      <c r="H324" s="161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1:36" ht="12.75" x14ac:dyDescent="0.2">
      <c r="A325" s="161"/>
      <c r="B325" s="165"/>
      <c r="C325" s="161"/>
      <c r="D325" s="161"/>
      <c r="E325" s="161"/>
      <c r="F325" s="161"/>
      <c r="G325" s="161"/>
      <c r="H325" s="161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1:36" ht="12.75" x14ac:dyDescent="0.2">
      <c r="A326" s="161"/>
      <c r="B326" s="165"/>
      <c r="C326" s="161"/>
      <c r="D326" s="161"/>
      <c r="E326" s="161"/>
      <c r="F326" s="161"/>
      <c r="G326" s="161"/>
      <c r="H326" s="161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1:36" ht="12.75" x14ac:dyDescent="0.2">
      <c r="A327" s="161"/>
      <c r="B327" s="165"/>
      <c r="C327" s="161"/>
      <c r="D327" s="161"/>
      <c r="E327" s="161"/>
      <c r="F327" s="161"/>
      <c r="G327" s="161"/>
      <c r="H327" s="161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1:36" ht="12.75" x14ac:dyDescent="0.2">
      <c r="A328" s="161"/>
      <c r="B328" s="165"/>
      <c r="C328" s="161"/>
      <c r="D328" s="161"/>
      <c r="E328" s="161"/>
      <c r="F328" s="161"/>
      <c r="G328" s="161"/>
      <c r="H328" s="161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1:36" ht="12.75" x14ac:dyDescent="0.2">
      <c r="A329" s="161"/>
      <c r="B329" s="165"/>
      <c r="C329" s="161"/>
      <c r="D329" s="161"/>
      <c r="E329" s="161"/>
      <c r="F329" s="161"/>
      <c r="G329" s="161"/>
      <c r="H329" s="161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1:36" ht="12.75" x14ac:dyDescent="0.2">
      <c r="A330" s="161"/>
      <c r="B330" s="165"/>
      <c r="C330" s="161"/>
      <c r="D330" s="161"/>
      <c r="E330" s="161"/>
      <c r="F330" s="161"/>
      <c r="G330" s="161"/>
      <c r="H330" s="161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1:36" ht="12.75" x14ac:dyDescent="0.2">
      <c r="A331" s="161"/>
      <c r="B331" s="165"/>
      <c r="C331" s="161"/>
      <c r="D331" s="161"/>
      <c r="E331" s="161"/>
      <c r="F331" s="161"/>
      <c r="G331" s="161"/>
      <c r="H331" s="161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1:36" ht="12.75" x14ac:dyDescent="0.2">
      <c r="A332" s="161"/>
      <c r="B332" s="165"/>
      <c r="C332" s="161"/>
      <c r="D332" s="161"/>
      <c r="E332" s="161"/>
      <c r="F332" s="161"/>
      <c r="G332" s="161"/>
      <c r="H332" s="161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1:36" ht="12.75" x14ac:dyDescent="0.2">
      <c r="A333" s="161"/>
      <c r="B333" s="165"/>
      <c r="C333" s="161"/>
      <c r="D333" s="161"/>
      <c r="E333" s="161"/>
      <c r="F333" s="161"/>
      <c r="G333" s="161"/>
      <c r="H333" s="161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1:36" ht="12.75" x14ac:dyDescent="0.2">
      <c r="A334" s="161"/>
      <c r="B334" s="165"/>
      <c r="C334" s="161"/>
      <c r="D334" s="161"/>
      <c r="E334" s="161"/>
      <c r="F334" s="161"/>
      <c r="G334" s="161"/>
      <c r="H334" s="161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1:36" ht="12.75" x14ac:dyDescent="0.2">
      <c r="A335" s="161"/>
      <c r="B335" s="165"/>
      <c r="C335" s="161"/>
      <c r="D335" s="161"/>
      <c r="E335" s="161"/>
      <c r="F335" s="161"/>
      <c r="G335" s="161"/>
      <c r="H335" s="161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1:36" ht="12.75" x14ac:dyDescent="0.2">
      <c r="A336" s="161"/>
      <c r="B336" s="165"/>
      <c r="C336" s="161"/>
      <c r="D336" s="161"/>
      <c r="E336" s="161"/>
      <c r="F336" s="161"/>
      <c r="G336" s="161"/>
      <c r="H336" s="161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1:36" ht="12.75" x14ac:dyDescent="0.2">
      <c r="A337" s="161"/>
      <c r="B337" s="165"/>
      <c r="C337" s="161"/>
      <c r="D337" s="161"/>
      <c r="E337" s="161"/>
      <c r="F337" s="161"/>
      <c r="G337" s="161"/>
      <c r="H337" s="161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1:36" ht="12.75" x14ac:dyDescent="0.2">
      <c r="A338" s="161"/>
      <c r="B338" s="165"/>
      <c r="C338" s="161"/>
      <c r="D338" s="161"/>
      <c r="E338" s="161"/>
      <c r="F338" s="161"/>
      <c r="G338" s="161"/>
      <c r="H338" s="161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1:36" ht="12.75" x14ac:dyDescent="0.2">
      <c r="A339" s="161"/>
      <c r="B339" s="165"/>
      <c r="C339" s="161"/>
      <c r="D339" s="161"/>
      <c r="E339" s="161"/>
      <c r="F339" s="161"/>
      <c r="G339" s="161"/>
      <c r="H339" s="161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  <row r="340" spans="1:36" ht="12.75" x14ac:dyDescent="0.2">
      <c r="A340" s="161"/>
      <c r="B340" s="165"/>
      <c r="C340" s="161"/>
      <c r="D340" s="161"/>
      <c r="E340" s="161"/>
      <c r="F340" s="161"/>
      <c r="G340" s="161"/>
      <c r="H340" s="161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</row>
    <row r="341" spans="1:36" ht="12.75" x14ac:dyDescent="0.2">
      <c r="A341" s="161"/>
      <c r="B341" s="165"/>
      <c r="C341" s="161"/>
      <c r="D341" s="161"/>
      <c r="E341" s="161"/>
      <c r="F341" s="161"/>
      <c r="G341" s="161"/>
      <c r="H341" s="161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</row>
    <row r="342" spans="1:36" ht="12.75" x14ac:dyDescent="0.2">
      <c r="A342" s="161"/>
      <c r="B342" s="165"/>
      <c r="C342" s="161"/>
      <c r="D342" s="161"/>
      <c r="E342" s="161"/>
      <c r="F342" s="161"/>
      <c r="G342" s="161"/>
      <c r="H342" s="161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</row>
    <row r="343" spans="1:36" ht="12.75" x14ac:dyDescent="0.2">
      <c r="A343" s="161"/>
      <c r="B343" s="165"/>
      <c r="C343" s="161"/>
      <c r="D343" s="161"/>
      <c r="E343" s="161"/>
      <c r="F343" s="161"/>
      <c r="G343" s="161"/>
      <c r="H343" s="161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</row>
    <row r="344" spans="1:36" ht="12.75" x14ac:dyDescent="0.2">
      <c r="A344" s="161"/>
      <c r="B344" s="165"/>
      <c r="C344" s="161"/>
      <c r="D344" s="161"/>
      <c r="E344" s="161"/>
      <c r="F344" s="161"/>
      <c r="G344" s="161"/>
      <c r="H344" s="161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</row>
    <row r="345" spans="1:36" ht="12.75" x14ac:dyDescent="0.2">
      <c r="A345" s="161"/>
      <c r="B345" s="165"/>
      <c r="C345" s="161"/>
      <c r="D345" s="161"/>
      <c r="E345" s="161"/>
      <c r="F345" s="161"/>
      <c r="G345" s="161"/>
      <c r="H345" s="161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</row>
    <row r="346" spans="1:36" ht="12.75" x14ac:dyDescent="0.2">
      <c r="A346" s="161"/>
      <c r="B346" s="165"/>
      <c r="C346" s="161"/>
      <c r="D346" s="161"/>
      <c r="E346" s="161"/>
      <c r="F346" s="161"/>
      <c r="G346" s="161"/>
      <c r="H346" s="161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</row>
    <row r="347" spans="1:36" ht="12.75" x14ac:dyDescent="0.2">
      <c r="A347" s="161"/>
      <c r="B347" s="165"/>
      <c r="C347" s="161"/>
      <c r="D347" s="161"/>
      <c r="E347" s="161"/>
      <c r="F347" s="161"/>
      <c r="G347" s="161"/>
      <c r="H347" s="161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</row>
    <row r="348" spans="1:36" ht="12.75" x14ac:dyDescent="0.2">
      <c r="A348" s="161"/>
      <c r="B348" s="165"/>
      <c r="C348" s="161"/>
      <c r="D348" s="161"/>
      <c r="E348" s="161"/>
      <c r="F348" s="161"/>
      <c r="G348" s="161"/>
      <c r="H348" s="161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</row>
    <row r="349" spans="1:36" ht="12.75" x14ac:dyDescent="0.2">
      <c r="A349" s="161"/>
      <c r="B349" s="165"/>
      <c r="C349" s="161"/>
      <c r="D349" s="161"/>
      <c r="E349" s="161"/>
      <c r="F349" s="161"/>
      <c r="G349" s="161"/>
      <c r="H349" s="161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</row>
    <row r="350" spans="1:36" ht="12.75" x14ac:dyDescent="0.2">
      <c r="A350" s="161"/>
      <c r="B350" s="165"/>
      <c r="C350" s="161"/>
      <c r="D350" s="161"/>
      <c r="E350" s="161"/>
      <c r="F350" s="161"/>
      <c r="G350" s="161"/>
      <c r="H350" s="161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</row>
    <row r="351" spans="1:36" ht="12.75" x14ac:dyDescent="0.2">
      <c r="A351" s="161"/>
      <c r="B351" s="165"/>
      <c r="C351" s="161"/>
      <c r="D351" s="161"/>
      <c r="E351" s="161"/>
      <c r="F351" s="161"/>
      <c r="G351" s="161"/>
      <c r="H351" s="161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</row>
    <row r="352" spans="1:36" ht="12.75" x14ac:dyDescent="0.2">
      <c r="A352" s="161"/>
      <c r="B352" s="165"/>
      <c r="C352" s="161"/>
      <c r="D352" s="161"/>
      <c r="E352" s="161"/>
      <c r="F352" s="161"/>
      <c r="G352" s="161"/>
      <c r="H352" s="161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</row>
    <row r="353" spans="1:36" ht="12.75" x14ac:dyDescent="0.2">
      <c r="A353" s="161"/>
      <c r="B353" s="165"/>
      <c r="C353" s="161"/>
      <c r="D353" s="161"/>
      <c r="E353" s="161"/>
      <c r="F353" s="161"/>
      <c r="G353" s="161"/>
      <c r="H353" s="161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</row>
    <row r="354" spans="1:36" ht="12.75" x14ac:dyDescent="0.2">
      <c r="A354" s="161"/>
      <c r="B354" s="165"/>
      <c r="C354" s="161"/>
      <c r="D354" s="161"/>
      <c r="E354" s="161"/>
      <c r="F354" s="161"/>
      <c r="G354" s="161"/>
      <c r="H354" s="161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</row>
    <row r="355" spans="1:36" ht="12.75" x14ac:dyDescent="0.2">
      <c r="A355" s="161"/>
      <c r="B355" s="165"/>
      <c r="C355" s="161"/>
      <c r="D355" s="161"/>
      <c r="E355" s="161"/>
      <c r="F355" s="161"/>
      <c r="G355" s="161"/>
      <c r="H355" s="161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</row>
    <row r="356" spans="1:36" ht="12.75" x14ac:dyDescent="0.2">
      <c r="A356" s="161"/>
      <c r="B356" s="165"/>
      <c r="C356" s="161"/>
      <c r="D356" s="161"/>
      <c r="E356" s="161"/>
      <c r="F356" s="161"/>
      <c r="G356" s="161"/>
      <c r="H356" s="161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</row>
    <row r="357" spans="1:36" ht="12.75" x14ac:dyDescent="0.2">
      <c r="A357" s="161"/>
      <c r="B357" s="165"/>
      <c r="C357" s="161"/>
      <c r="D357" s="161"/>
      <c r="E357" s="161"/>
      <c r="F357" s="161"/>
      <c r="G357" s="161"/>
      <c r="H357" s="161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</row>
    <row r="358" spans="1:36" ht="12.75" x14ac:dyDescent="0.2">
      <c r="A358" s="161"/>
      <c r="B358" s="165"/>
      <c r="C358" s="161"/>
      <c r="D358" s="161"/>
      <c r="E358" s="161"/>
      <c r="F358" s="161"/>
      <c r="G358" s="161"/>
      <c r="H358" s="161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</row>
    <row r="359" spans="1:36" ht="12.75" x14ac:dyDescent="0.2">
      <c r="A359" s="161"/>
      <c r="B359" s="165"/>
      <c r="C359" s="161"/>
      <c r="D359" s="161"/>
      <c r="E359" s="161"/>
      <c r="F359" s="161"/>
      <c r="G359" s="161"/>
      <c r="H359" s="161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</row>
    <row r="360" spans="1:36" ht="12.75" x14ac:dyDescent="0.2">
      <c r="A360" s="161"/>
      <c r="B360" s="165"/>
      <c r="C360" s="161"/>
      <c r="D360" s="161"/>
      <c r="E360" s="161"/>
      <c r="F360" s="161"/>
      <c r="G360" s="161"/>
      <c r="H360" s="161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</row>
    <row r="361" spans="1:36" ht="12.75" x14ac:dyDescent="0.2">
      <c r="A361" s="161"/>
      <c r="B361" s="165"/>
      <c r="C361" s="161"/>
      <c r="D361" s="161"/>
      <c r="E361" s="161"/>
      <c r="F361" s="161"/>
      <c r="G361" s="161"/>
      <c r="H361" s="161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</row>
    <row r="362" spans="1:36" ht="12.75" x14ac:dyDescent="0.2">
      <c r="A362" s="161"/>
      <c r="B362" s="165"/>
      <c r="C362" s="161"/>
      <c r="D362" s="161"/>
      <c r="E362" s="161"/>
      <c r="F362" s="161"/>
      <c r="G362" s="161"/>
      <c r="H362" s="161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</row>
    <row r="363" spans="1:36" ht="12.75" x14ac:dyDescent="0.2">
      <c r="A363" s="161"/>
      <c r="B363" s="165"/>
      <c r="C363" s="161"/>
      <c r="D363" s="161"/>
      <c r="E363" s="161"/>
      <c r="F363" s="161"/>
      <c r="G363" s="161"/>
      <c r="H363" s="161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</row>
    <row r="364" spans="1:36" ht="12.75" x14ac:dyDescent="0.2">
      <c r="A364" s="161"/>
      <c r="B364" s="165"/>
      <c r="C364" s="161"/>
      <c r="D364" s="161"/>
      <c r="E364" s="161"/>
      <c r="F364" s="161"/>
      <c r="G364" s="161"/>
      <c r="H364" s="161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</row>
    <row r="365" spans="1:36" ht="12.75" x14ac:dyDescent="0.2">
      <c r="A365" s="161"/>
      <c r="B365" s="165"/>
      <c r="C365" s="161"/>
      <c r="D365" s="161"/>
      <c r="E365" s="161"/>
      <c r="F365" s="161"/>
      <c r="G365" s="161"/>
      <c r="H365" s="161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</row>
    <row r="366" spans="1:36" ht="12.75" x14ac:dyDescent="0.2">
      <c r="A366" s="161"/>
      <c r="B366" s="165"/>
      <c r="C366" s="161"/>
      <c r="D366" s="161"/>
      <c r="E366" s="161"/>
      <c r="F366" s="161"/>
      <c r="G366" s="161"/>
      <c r="H366" s="161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</row>
    <row r="367" spans="1:36" ht="12.75" x14ac:dyDescent="0.2">
      <c r="A367" s="161"/>
      <c r="B367" s="165"/>
      <c r="C367" s="161"/>
      <c r="D367" s="161"/>
      <c r="E367" s="161"/>
      <c r="F367" s="161"/>
      <c r="G367" s="161"/>
      <c r="H367" s="161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</row>
    <row r="368" spans="1:36" ht="12.75" x14ac:dyDescent="0.2">
      <c r="A368" s="161"/>
      <c r="B368" s="165"/>
      <c r="C368" s="161"/>
      <c r="D368" s="161"/>
      <c r="E368" s="161"/>
      <c r="F368" s="161"/>
      <c r="G368" s="161"/>
      <c r="H368" s="161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1:36" ht="12.75" x14ac:dyDescent="0.2">
      <c r="A369" s="161"/>
      <c r="B369" s="165"/>
      <c r="C369" s="161"/>
      <c r="D369" s="161"/>
      <c r="E369" s="161"/>
      <c r="F369" s="161"/>
      <c r="G369" s="161"/>
      <c r="H369" s="161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1:36" ht="12.75" x14ac:dyDescent="0.2">
      <c r="A370" s="161"/>
      <c r="B370" s="165"/>
      <c r="C370" s="161"/>
      <c r="D370" s="161"/>
      <c r="E370" s="161"/>
      <c r="F370" s="161"/>
      <c r="G370" s="161"/>
      <c r="H370" s="161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1:36" ht="12.75" x14ac:dyDescent="0.2">
      <c r="A371" s="161"/>
      <c r="B371" s="165"/>
      <c r="C371" s="161"/>
      <c r="D371" s="161"/>
      <c r="E371" s="161"/>
      <c r="F371" s="161"/>
      <c r="G371" s="161"/>
      <c r="H371" s="161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1:36" ht="12.75" x14ac:dyDescent="0.2">
      <c r="A372" s="161"/>
      <c r="B372" s="165"/>
      <c r="C372" s="161"/>
      <c r="D372" s="161"/>
      <c r="E372" s="161"/>
      <c r="F372" s="161"/>
      <c r="G372" s="161"/>
      <c r="H372" s="161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1:36" ht="12.75" x14ac:dyDescent="0.2">
      <c r="A373" s="161"/>
      <c r="B373" s="165"/>
      <c r="C373" s="161"/>
      <c r="D373" s="161"/>
      <c r="E373" s="161"/>
      <c r="F373" s="161"/>
      <c r="G373" s="161"/>
      <c r="H373" s="161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1:36" ht="12.75" x14ac:dyDescent="0.2">
      <c r="A374" s="161"/>
      <c r="B374" s="165"/>
      <c r="C374" s="161"/>
      <c r="D374" s="161"/>
      <c r="E374" s="161"/>
      <c r="F374" s="161"/>
      <c r="G374" s="161"/>
      <c r="H374" s="161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1:36" ht="12.75" x14ac:dyDescent="0.2">
      <c r="A375" s="161"/>
      <c r="B375" s="165"/>
      <c r="C375" s="161"/>
      <c r="D375" s="161"/>
      <c r="E375" s="161"/>
      <c r="F375" s="161"/>
      <c r="G375" s="161"/>
      <c r="H375" s="161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1:36" ht="12.75" x14ac:dyDescent="0.2">
      <c r="A376" s="161"/>
      <c r="B376" s="165"/>
      <c r="C376" s="161"/>
      <c r="D376" s="161"/>
      <c r="E376" s="161"/>
      <c r="F376" s="161"/>
      <c r="G376" s="161"/>
      <c r="H376" s="161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1:36" ht="12.75" x14ac:dyDescent="0.2">
      <c r="A377" s="161"/>
      <c r="B377" s="165"/>
      <c r="C377" s="161"/>
      <c r="D377" s="161"/>
      <c r="E377" s="161"/>
      <c r="F377" s="161"/>
      <c r="G377" s="161"/>
      <c r="H377" s="161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1:36" ht="12.75" x14ac:dyDescent="0.2">
      <c r="A378" s="161"/>
      <c r="B378" s="165"/>
      <c r="C378" s="161"/>
      <c r="D378" s="161"/>
      <c r="E378" s="161"/>
      <c r="F378" s="161"/>
      <c r="G378" s="161"/>
      <c r="H378" s="161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1:36" ht="12.75" x14ac:dyDescent="0.2">
      <c r="A379" s="161"/>
      <c r="B379" s="165"/>
      <c r="C379" s="161"/>
      <c r="D379" s="161"/>
      <c r="E379" s="161"/>
      <c r="F379" s="161"/>
      <c r="G379" s="161"/>
      <c r="H379" s="161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1:36" ht="12.75" x14ac:dyDescent="0.2">
      <c r="A380" s="161"/>
      <c r="B380" s="165"/>
      <c r="C380" s="161"/>
      <c r="D380" s="161"/>
      <c r="E380" s="161"/>
      <c r="F380" s="161"/>
      <c r="G380" s="161"/>
      <c r="H380" s="161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1:36" ht="12.75" x14ac:dyDescent="0.2">
      <c r="A381" s="161"/>
      <c r="B381" s="165"/>
      <c r="C381" s="161"/>
      <c r="D381" s="161"/>
      <c r="E381" s="161"/>
      <c r="F381" s="161"/>
      <c r="G381" s="161"/>
      <c r="H381" s="161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1:36" ht="12.75" x14ac:dyDescent="0.2">
      <c r="A382" s="161"/>
      <c r="B382" s="165"/>
      <c r="C382" s="161"/>
      <c r="D382" s="161"/>
      <c r="E382" s="161"/>
      <c r="F382" s="161"/>
      <c r="G382" s="161"/>
      <c r="H382" s="161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1:36" ht="12.75" x14ac:dyDescent="0.2">
      <c r="A383" s="161"/>
      <c r="B383" s="165"/>
      <c r="C383" s="161"/>
      <c r="D383" s="161"/>
      <c r="E383" s="161"/>
      <c r="F383" s="161"/>
      <c r="G383" s="161"/>
      <c r="H383" s="161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1:36" ht="12.75" x14ac:dyDescent="0.2">
      <c r="A384" s="161"/>
      <c r="B384" s="165"/>
      <c r="C384" s="161"/>
      <c r="D384" s="161"/>
      <c r="E384" s="161"/>
      <c r="F384" s="161"/>
      <c r="G384" s="161"/>
      <c r="H384" s="161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1:36" ht="12.75" x14ac:dyDescent="0.2">
      <c r="A385" s="161"/>
      <c r="B385" s="165"/>
      <c r="C385" s="161"/>
      <c r="D385" s="161"/>
      <c r="E385" s="161"/>
      <c r="F385" s="161"/>
      <c r="G385" s="161"/>
      <c r="H385" s="161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1:36" ht="12.75" x14ac:dyDescent="0.2">
      <c r="A386" s="161"/>
      <c r="B386" s="165"/>
      <c r="C386" s="161"/>
      <c r="D386" s="161"/>
      <c r="E386" s="161"/>
      <c r="F386" s="161"/>
      <c r="G386" s="161"/>
      <c r="H386" s="161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1:36" ht="12.75" x14ac:dyDescent="0.2">
      <c r="A387" s="161"/>
      <c r="B387" s="165"/>
      <c r="C387" s="161"/>
      <c r="D387" s="161"/>
      <c r="E387" s="161"/>
      <c r="F387" s="161"/>
      <c r="G387" s="161"/>
      <c r="H387" s="161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1:36" ht="12.75" x14ac:dyDescent="0.2">
      <c r="A388" s="161"/>
      <c r="B388" s="165"/>
      <c r="C388" s="161"/>
      <c r="D388" s="161"/>
      <c r="E388" s="161"/>
      <c r="F388" s="161"/>
      <c r="G388" s="161"/>
      <c r="H388" s="161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1:36" ht="12.75" x14ac:dyDescent="0.2">
      <c r="A389" s="161"/>
      <c r="B389" s="165"/>
      <c r="C389" s="161"/>
      <c r="D389" s="161"/>
      <c r="E389" s="161"/>
      <c r="F389" s="161"/>
      <c r="G389" s="161"/>
      <c r="H389" s="161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1:36" ht="12.75" x14ac:dyDescent="0.2">
      <c r="A390" s="161"/>
      <c r="B390" s="165"/>
      <c r="C390" s="161"/>
      <c r="D390" s="161"/>
      <c r="E390" s="161"/>
      <c r="F390" s="161"/>
      <c r="G390" s="161"/>
      <c r="H390" s="161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1:36" ht="12.75" x14ac:dyDescent="0.2">
      <c r="A391" s="161"/>
      <c r="B391" s="165"/>
      <c r="C391" s="161"/>
      <c r="D391" s="161"/>
      <c r="E391" s="161"/>
      <c r="F391" s="161"/>
      <c r="G391" s="161"/>
      <c r="H391" s="161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1:36" ht="12.75" x14ac:dyDescent="0.2">
      <c r="A392" s="161"/>
      <c r="B392" s="165"/>
      <c r="C392" s="161"/>
      <c r="D392" s="161"/>
      <c r="E392" s="161"/>
      <c r="F392" s="161"/>
      <c r="G392" s="161"/>
      <c r="H392" s="161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1:36" ht="12.75" x14ac:dyDescent="0.2">
      <c r="A393" s="161"/>
      <c r="B393" s="165"/>
      <c r="C393" s="161"/>
      <c r="D393" s="161"/>
      <c r="E393" s="161"/>
      <c r="F393" s="161"/>
      <c r="G393" s="161"/>
      <c r="H393" s="161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1:36" ht="12.75" x14ac:dyDescent="0.2">
      <c r="A394" s="161"/>
      <c r="B394" s="165"/>
      <c r="C394" s="161"/>
      <c r="D394" s="161"/>
      <c r="E394" s="161"/>
      <c r="F394" s="161"/>
      <c r="G394" s="161"/>
      <c r="H394" s="161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1:36" ht="12.75" x14ac:dyDescent="0.2">
      <c r="A395" s="161"/>
      <c r="B395" s="165"/>
      <c r="C395" s="161"/>
      <c r="D395" s="161"/>
      <c r="E395" s="161"/>
      <c r="F395" s="161"/>
      <c r="G395" s="161"/>
      <c r="H395" s="161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1:36" ht="12.75" x14ac:dyDescent="0.2">
      <c r="A396" s="161"/>
      <c r="B396" s="165"/>
      <c r="C396" s="161"/>
      <c r="D396" s="161"/>
      <c r="E396" s="161"/>
      <c r="F396" s="161"/>
      <c r="G396" s="161"/>
      <c r="H396" s="161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  <row r="397" spans="1:36" ht="12.75" x14ac:dyDescent="0.2">
      <c r="A397" s="161"/>
      <c r="B397" s="165"/>
      <c r="C397" s="161"/>
      <c r="D397" s="161"/>
      <c r="E397" s="161"/>
      <c r="F397" s="161"/>
      <c r="G397" s="161"/>
      <c r="H397" s="161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</row>
    <row r="398" spans="1:36" ht="12.75" x14ac:dyDescent="0.2">
      <c r="A398" s="161"/>
      <c r="B398" s="165"/>
      <c r="C398" s="161"/>
      <c r="D398" s="161"/>
      <c r="E398" s="161"/>
      <c r="F398" s="161"/>
      <c r="G398" s="161"/>
      <c r="H398" s="161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</row>
    <row r="399" spans="1:36" ht="12.75" x14ac:dyDescent="0.2">
      <c r="A399" s="161"/>
      <c r="B399" s="165"/>
      <c r="C399" s="161"/>
      <c r="D399" s="161"/>
      <c r="E399" s="161"/>
      <c r="F399" s="161"/>
      <c r="G399" s="161"/>
      <c r="H399" s="161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</row>
    <row r="400" spans="1:36" ht="12.75" x14ac:dyDescent="0.2">
      <c r="A400" s="161"/>
      <c r="B400" s="165"/>
      <c r="C400" s="161"/>
      <c r="D400" s="161"/>
      <c r="E400" s="161"/>
      <c r="F400" s="161"/>
      <c r="G400" s="161"/>
      <c r="H400" s="161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</row>
    <row r="401" spans="1:36" ht="12.75" x14ac:dyDescent="0.2">
      <c r="A401" s="161"/>
      <c r="B401" s="165"/>
      <c r="C401" s="161"/>
      <c r="D401" s="161"/>
      <c r="E401" s="161"/>
      <c r="F401" s="161"/>
      <c r="G401" s="161"/>
      <c r="H401" s="161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</row>
    <row r="402" spans="1:36" ht="12.75" x14ac:dyDescent="0.2">
      <c r="A402" s="161"/>
      <c r="B402" s="165"/>
      <c r="C402" s="161"/>
      <c r="D402" s="161"/>
      <c r="E402" s="161"/>
      <c r="F402" s="161"/>
      <c r="G402" s="161"/>
      <c r="H402" s="161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</row>
    <row r="403" spans="1:36" ht="12.75" x14ac:dyDescent="0.2">
      <c r="A403" s="161"/>
      <c r="B403" s="165"/>
      <c r="C403" s="161"/>
      <c r="D403" s="161"/>
      <c r="E403" s="161"/>
      <c r="F403" s="161"/>
      <c r="G403" s="161"/>
      <c r="H403" s="161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</row>
    <row r="404" spans="1:36" ht="12.75" x14ac:dyDescent="0.2">
      <c r="A404" s="161"/>
      <c r="B404" s="165"/>
      <c r="C404" s="161"/>
      <c r="D404" s="161"/>
      <c r="E404" s="161"/>
      <c r="F404" s="161"/>
      <c r="G404" s="161"/>
      <c r="H404" s="161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</row>
    <row r="405" spans="1:36" ht="12.75" x14ac:dyDescent="0.2">
      <c r="A405" s="161"/>
      <c r="B405" s="165"/>
      <c r="C405" s="161"/>
      <c r="D405" s="161"/>
      <c r="E405" s="161"/>
      <c r="F405" s="161"/>
      <c r="G405" s="161"/>
      <c r="H405" s="161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</row>
    <row r="406" spans="1:36" ht="12.75" x14ac:dyDescent="0.2">
      <c r="A406" s="161"/>
      <c r="B406" s="165"/>
      <c r="C406" s="161"/>
      <c r="D406" s="161"/>
      <c r="E406" s="161"/>
      <c r="F406" s="161"/>
      <c r="G406" s="161"/>
      <c r="H406" s="161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</row>
    <row r="407" spans="1:36" ht="12.75" x14ac:dyDescent="0.2">
      <c r="A407" s="161"/>
      <c r="B407" s="165"/>
      <c r="C407" s="161"/>
      <c r="D407" s="161"/>
      <c r="E407" s="161"/>
      <c r="F407" s="161"/>
      <c r="G407" s="161"/>
      <c r="H407" s="161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</row>
    <row r="408" spans="1:36" ht="12.75" x14ac:dyDescent="0.2">
      <c r="A408" s="161"/>
      <c r="B408" s="165"/>
      <c r="C408" s="161"/>
      <c r="D408" s="161"/>
      <c r="E408" s="161"/>
      <c r="F408" s="161"/>
      <c r="G408" s="161"/>
      <c r="H408" s="161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</row>
    <row r="409" spans="1:36" ht="12.75" x14ac:dyDescent="0.2">
      <c r="A409" s="161"/>
      <c r="B409" s="165"/>
      <c r="C409" s="161"/>
      <c r="D409" s="161"/>
      <c r="E409" s="161"/>
      <c r="F409" s="161"/>
      <c r="G409" s="161"/>
      <c r="H409" s="161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</row>
    <row r="410" spans="1:36" ht="12.75" x14ac:dyDescent="0.2">
      <c r="A410" s="161"/>
      <c r="B410" s="165"/>
      <c r="C410" s="161"/>
      <c r="D410" s="161"/>
      <c r="E410" s="161"/>
      <c r="F410" s="161"/>
      <c r="G410" s="161"/>
      <c r="H410" s="161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</row>
    <row r="411" spans="1:36" ht="12.75" x14ac:dyDescent="0.2">
      <c r="A411" s="161"/>
      <c r="B411" s="165"/>
      <c r="C411" s="161"/>
      <c r="D411" s="161"/>
      <c r="E411" s="161"/>
      <c r="F411" s="161"/>
      <c r="G411" s="161"/>
      <c r="H411" s="161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</row>
    <row r="412" spans="1:36" ht="12.75" x14ac:dyDescent="0.2">
      <c r="A412" s="161"/>
      <c r="B412" s="165"/>
      <c r="C412" s="161"/>
      <c r="D412" s="161"/>
      <c r="E412" s="161"/>
      <c r="F412" s="161"/>
      <c r="G412" s="161"/>
      <c r="H412" s="161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</row>
    <row r="413" spans="1:36" ht="12.75" x14ac:dyDescent="0.2">
      <c r="A413" s="161"/>
      <c r="B413" s="165"/>
      <c r="C413" s="161"/>
      <c r="D413" s="161"/>
      <c r="E413" s="161"/>
      <c r="F413" s="161"/>
      <c r="G413" s="161"/>
      <c r="H413" s="161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</row>
    <row r="414" spans="1:36" ht="12.75" x14ac:dyDescent="0.2">
      <c r="A414" s="161"/>
      <c r="B414" s="165"/>
      <c r="C414" s="161"/>
      <c r="D414" s="161"/>
      <c r="E414" s="161"/>
      <c r="F414" s="161"/>
      <c r="G414" s="161"/>
      <c r="H414" s="161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</row>
    <row r="415" spans="1:36" ht="12.75" x14ac:dyDescent="0.2">
      <c r="A415" s="161"/>
      <c r="B415" s="165"/>
      <c r="C415" s="161"/>
      <c r="D415" s="161"/>
      <c r="E415" s="161"/>
      <c r="F415" s="161"/>
      <c r="G415" s="161"/>
      <c r="H415" s="161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</row>
    <row r="416" spans="1:36" ht="12.75" x14ac:dyDescent="0.2">
      <c r="A416" s="161"/>
      <c r="B416" s="165"/>
      <c r="C416" s="161"/>
      <c r="D416" s="161"/>
      <c r="E416" s="161"/>
      <c r="F416" s="161"/>
      <c r="G416" s="161"/>
      <c r="H416" s="161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</row>
    <row r="417" spans="1:36" ht="12.75" x14ac:dyDescent="0.2">
      <c r="A417" s="161"/>
      <c r="B417" s="165"/>
      <c r="C417" s="161"/>
      <c r="D417" s="161"/>
      <c r="E417" s="161"/>
      <c r="F417" s="161"/>
      <c r="G417" s="161"/>
      <c r="H417" s="161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</row>
    <row r="418" spans="1:36" ht="12.75" x14ac:dyDescent="0.2">
      <c r="A418" s="161"/>
      <c r="B418" s="165"/>
      <c r="C418" s="161"/>
      <c r="D418" s="161"/>
      <c r="E418" s="161"/>
      <c r="F418" s="161"/>
      <c r="G418" s="161"/>
      <c r="H418" s="161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</row>
    <row r="419" spans="1:36" ht="12.75" x14ac:dyDescent="0.2">
      <c r="A419" s="161"/>
      <c r="B419" s="165"/>
      <c r="C419" s="161"/>
      <c r="D419" s="161"/>
      <c r="E419" s="161"/>
      <c r="F419" s="161"/>
      <c r="G419" s="161"/>
      <c r="H419" s="161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</row>
    <row r="420" spans="1:36" ht="12.75" x14ac:dyDescent="0.2">
      <c r="A420" s="161"/>
      <c r="B420" s="165"/>
      <c r="C420" s="161"/>
      <c r="D420" s="161"/>
      <c r="E420" s="161"/>
      <c r="F420" s="161"/>
      <c r="G420" s="161"/>
      <c r="H420" s="161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</row>
    <row r="421" spans="1:36" ht="12.75" x14ac:dyDescent="0.2">
      <c r="A421" s="161"/>
      <c r="B421" s="165"/>
      <c r="C421" s="161"/>
      <c r="D421" s="161"/>
      <c r="E421" s="161"/>
      <c r="F421" s="161"/>
      <c r="G421" s="161"/>
      <c r="H421" s="161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</row>
    <row r="422" spans="1:36" ht="12.75" x14ac:dyDescent="0.2">
      <c r="A422" s="161"/>
      <c r="B422" s="165"/>
      <c r="C422" s="161"/>
      <c r="D422" s="161"/>
      <c r="E422" s="161"/>
      <c r="F422" s="161"/>
      <c r="G422" s="161"/>
      <c r="H422" s="161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</row>
    <row r="423" spans="1:36" ht="12.75" x14ac:dyDescent="0.2">
      <c r="A423" s="161"/>
      <c r="B423" s="165"/>
      <c r="C423" s="161"/>
      <c r="D423" s="161"/>
      <c r="E423" s="161"/>
      <c r="F423" s="161"/>
      <c r="G423" s="161"/>
      <c r="H423" s="161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</row>
    <row r="424" spans="1:36" ht="12.75" x14ac:dyDescent="0.2">
      <c r="A424" s="161"/>
      <c r="B424" s="165"/>
      <c r="C424" s="161"/>
      <c r="D424" s="161"/>
      <c r="E424" s="161"/>
      <c r="F424" s="161"/>
      <c r="G424" s="161"/>
      <c r="H424" s="161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</row>
    <row r="425" spans="1:36" ht="12.75" x14ac:dyDescent="0.2">
      <c r="A425" s="161"/>
      <c r="B425" s="165"/>
      <c r="C425" s="161"/>
      <c r="D425" s="161"/>
      <c r="E425" s="161"/>
      <c r="F425" s="161"/>
      <c r="G425" s="161"/>
      <c r="H425" s="161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</row>
    <row r="426" spans="1:36" ht="12.75" x14ac:dyDescent="0.2">
      <c r="A426" s="161"/>
      <c r="B426" s="165"/>
      <c r="C426" s="161"/>
      <c r="D426" s="161"/>
      <c r="E426" s="161"/>
      <c r="F426" s="161"/>
      <c r="G426" s="161"/>
      <c r="H426" s="161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</row>
    <row r="427" spans="1:36" ht="12.75" x14ac:dyDescent="0.2">
      <c r="A427" s="161"/>
      <c r="B427" s="165"/>
      <c r="C427" s="161"/>
      <c r="D427" s="161"/>
      <c r="E427" s="161"/>
      <c r="F427" s="161"/>
      <c r="G427" s="161"/>
      <c r="H427" s="161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</row>
    <row r="428" spans="1:36" ht="12.75" x14ac:dyDescent="0.2">
      <c r="A428" s="161"/>
      <c r="B428" s="165"/>
      <c r="C428" s="161"/>
      <c r="D428" s="161"/>
      <c r="E428" s="161"/>
      <c r="F428" s="161"/>
      <c r="G428" s="161"/>
      <c r="H428" s="161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</row>
    <row r="429" spans="1:36" ht="12.75" x14ac:dyDescent="0.2">
      <c r="A429" s="161"/>
      <c r="B429" s="165"/>
      <c r="C429" s="161"/>
      <c r="D429" s="161"/>
      <c r="E429" s="161"/>
      <c r="F429" s="161"/>
      <c r="G429" s="161"/>
      <c r="H429" s="161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</row>
    <row r="430" spans="1:36" ht="12.75" x14ac:dyDescent="0.2">
      <c r="A430" s="161"/>
      <c r="B430" s="165"/>
      <c r="C430" s="161"/>
      <c r="D430" s="161"/>
      <c r="E430" s="161"/>
      <c r="F430" s="161"/>
      <c r="G430" s="161"/>
      <c r="H430" s="161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</row>
    <row r="431" spans="1:36" ht="12.75" x14ac:dyDescent="0.2">
      <c r="A431" s="161"/>
      <c r="B431" s="165"/>
      <c r="C431" s="161"/>
      <c r="D431" s="161"/>
      <c r="E431" s="161"/>
      <c r="F431" s="161"/>
      <c r="G431" s="161"/>
      <c r="H431" s="161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</row>
    <row r="432" spans="1:36" ht="12.75" x14ac:dyDescent="0.2">
      <c r="A432" s="161"/>
      <c r="B432" s="165"/>
      <c r="C432" s="161"/>
      <c r="D432" s="161"/>
      <c r="E432" s="161"/>
      <c r="F432" s="161"/>
      <c r="G432" s="161"/>
      <c r="H432" s="161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</row>
    <row r="433" spans="1:36" ht="12.75" x14ac:dyDescent="0.2">
      <c r="A433" s="161"/>
      <c r="B433" s="165"/>
      <c r="C433" s="161"/>
      <c r="D433" s="161"/>
      <c r="E433" s="161"/>
      <c r="F433" s="161"/>
      <c r="G433" s="161"/>
      <c r="H433" s="161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</row>
    <row r="434" spans="1:36" ht="12.75" x14ac:dyDescent="0.2">
      <c r="A434" s="161"/>
      <c r="B434" s="165"/>
      <c r="C434" s="161"/>
      <c r="D434" s="161"/>
      <c r="E434" s="161"/>
      <c r="F434" s="161"/>
      <c r="G434" s="161"/>
      <c r="H434" s="161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</row>
    <row r="435" spans="1:36" ht="12.75" x14ac:dyDescent="0.2">
      <c r="A435" s="161"/>
      <c r="B435" s="165"/>
      <c r="C435" s="161"/>
      <c r="D435" s="161"/>
      <c r="E435" s="161"/>
      <c r="F435" s="161"/>
      <c r="G435" s="161"/>
      <c r="H435" s="161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</row>
    <row r="436" spans="1:36" ht="12.75" x14ac:dyDescent="0.2">
      <c r="A436" s="161"/>
      <c r="B436" s="165"/>
      <c r="C436" s="161"/>
      <c r="D436" s="161"/>
      <c r="E436" s="161"/>
      <c r="F436" s="161"/>
      <c r="G436" s="161"/>
      <c r="H436" s="161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</row>
    <row r="437" spans="1:36" ht="12.75" x14ac:dyDescent="0.2">
      <c r="A437" s="161"/>
      <c r="B437" s="165"/>
      <c r="C437" s="161"/>
      <c r="D437" s="161"/>
      <c r="E437" s="161"/>
      <c r="F437" s="161"/>
      <c r="G437" s="161"/>
      <c r="H437" s="161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</row>
    <row r="438" spans="1:36" ht="12.75" x14ac:dyDescent="0.2">
      <c r="A438" s="161"/>
      <c r="B438" s="165"/>
      <c r="C438" s="161"/>
      <c r="D438" s="161"/>
      <c r="E438" s="161"/>
      <c r="F438" s="161"/>
      <c r="G438" s="161"/>
      <c r="H438" s="161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</row>
    <row r="439" spans="1:36" ht="12.75" x14ac:dyDescent="0.2">
      <c r="A439" s="161"/>
      <c r="B439" s="165"/>
      <c r="C439" s="161"/>
      <c r="D439" s="161"/>
      <c r="E439" s="161"/>
      <c r="F439" s="161"/>
      <c r="G439" s="161"/>
      <c r="H439" s="161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</row>
    <row r="440" spans="1:36" ht="12.75" x14ac:dyDescent="0.2">
      <c r="A440" s="161"/>
      <c r="B440" s="165"/>
      <c r="C440" s="161"/>
      <c r="D440" s="161"/>
      <c r="E440" s="161"/>
      <c r="F440" s="161"/>
      <c r="G440" s="161"/>
      <c r="H440" s="161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</row>
    <row r="441" spans="1:36" ht="12.75" x14ac:dyDescent="0.2">
      <c r="A441" s="161"/>
      <c r="B441" s="165"/>
      <c r="C441" s="161"/>
      <c r="D441" s="161"/>
      <c r="E441" s="161"/>
      <c r="F441" s="161"/>
      <c r="G441" s="161"/>
      <c r="H441" s="161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</row>
    <row r="442" spans="1:36" ht="12.75" x14ac:dyDescent="0.2">
      <c r="A442" s="161"/>
      <c r="B442" s="165"/>
      <c r="C442" s="161"/>
      <c r="D442" s="161"/>
      <c r="E442" s="161"/>
      <c r="F442" s="161"/>
      <c r="G442" s="161"/>
      <c r="H442" s="161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</row>
    <row r="443" spans="1:36" ht="12.75" x14ac:dyDescent="0.2">
      <c r="A443" s="161"/>
      <c r="B443" s="165"/>
      <c r="C443" s="161"/>
      <c r="D443" s="161"/>
      <c r="E443" s="161"/>
      <c r="F443" s="161"/>
      <c r="G443" s="161"/>
      <c r="H443" s="161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</row>
    <row r="444" spans="1:36" ht="12.75" x14ac:dyDescent="0.2">
      <c r="A444" s="161"/>
      <c r="B444" s="165"/>
      <c r="C444" s="161"/>
      <c r="D444" s="161"/>
      <c r="E444" s="161"/>
      <c r="F444" s="161"/>
      <c r="G444" s="161"/>
      <c r="H444" s="161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</row>
    <row r="445" spans="1:36" ht="12.75" x14ac:dyDescent="0.2">
      <c r="A445" s="161"/>
      <c r="B445" s="165"/>
      <c r="C445" s="161"/>
      <c r="D445" s="161"/>
      <c r="E445" s="161"/>
      <c r="F445" s="161"/>
      <c r="G445" s="161"/>
      <c r="H445" s="161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</row>
    <row r="446" spans="1:36" ht="12.75" x14ac:dyDescent="0.2">
      <c r="A446" s="161"/>
      <c r="B446" s="165"/>
      <c r="C446" s="161"/>
      <c r="D446" s="161"/>
      <c r="E446" s="161"/>
      <c r="F446" s="161"/>
      <c r="G446" s="161"/>
      <c r="H446" s="161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</row>
    <row r="447" spans="1:36" ht="12.75" x14ac:dyDescent="0.2">
      <c r="A447" s="161"/>
      <c r="B447" s="165"/>
      <c r="C447" s="161"/>
      <c r="D447" s="161"/>
      <c r="E447" s="161"/>
      <c r="F447" s="161"/>
      <c r="G447" s="161"/>
      <c r="H447" s="161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</row>
    <row r="448" spans="1:36" ht="12.75" x14ac:dyDescent="0.2">
      <c r="A448" s="161"/>
      <c r="B448" s="165"/>
      <c r="C448" s="161"/>
      <c r="D448" s="161"/>
      <c r="E448" s="161"/>
      <c r="F448" s="161"/>
      <c r="G448" s="161"/>
      <c r="H448" s="161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</row>
    <row r="449" spans="1:36" ht="12.75" x14ac:dyDescent="0.2">
      <c r="A449" s="161"/>
      <c r="B449" s="165"/>
      <c r="C449" s="161"/>
      <c r="D449" s="161"/>
      <c r="E449" s="161"/>
      <c r="F449" s="161"/>
      <c r="G449" s="161"/>
      <c r="H449" s="161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</row>
    <row r="450" spans="1:36" ht="12.75" x14ac:dyDescent="0.2">
      <c r="A450" s="161"/>
      <c r="B450" s="165"/>
      <c r="C450" s="161"/>
      <c r="D450" s="161"/>
      <c r="E450" s="161"/>
      <c r="F450" s="161"/>
      <c r="G450" s="161"/>
      <c r="H450" s="161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</row>
    <row r="451" spans="1:36" ht="12.75" x14ac:dyDescent="0.2">
      <c r="A451" s="161"/>
      <c r="B451" s="165"/>
      <c r="C451" s="161"/>
      <c r="D451" s="161"/>
      <c r="E451" s="161"/>
      <c r="F451" s="161"/>
      <c r="G451" s="161"/>
      <c r="H451" s="161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</row>
    <row r="452" spans="1:36" ht="12.75" x14ac:dyDescent="0.2">
      <c r="A452" s="161"/>
      <c r="B452" s="165"/>
      <c r="C452" s="161"/>
      <c r="D452" s="161"/>
      <c r="E452" s="161"/>
      <c r="F452" s="161"/>
      <c r="G452" s="161"/>
      <c r="H452" s="161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</row>
    <row r="453" spans="1:36" ht="12.75" x14ac:dyDescent="0.2">
      <c r="A453" s="161"/>
      <c r="B453" s="165"/>
      <c r="C453" s="161"/>
      <c r="D453" s="161"/>
      <c r="E453" s="161"/>
      <c r="F453" s="161"/>
      <c r="G453" s="161"/>
      <c r="H453" s="161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</row>
    <row r="454" spans="1:36" ht="12.75" x14ac:dyDescent="0.2">
      <c r="A454" s="161"/>
      <c r="B454" s="165"/>
      <c r="C454" s="161"/>
      <c r="D454" s="161"/>
      <c r="E454" s="161"/>
      <c r="F454" s="161"/>
      <c r="G454" s="161"/>
      <c r="H454" s="161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</row>
    <row r="455" spans="1:36" ht="12.75" x14ac:dyDescent="0.2">
      <c r="A455" s="161"/>
      <c r="B455" s="165"/>
      <c r="C455" s="161"/>
      <c r="D455" s="161"/>
      <c r="E455" s="161"/>
      <c r="F455" s="161"/>
      <c r="G455" s="161"/>
      <c r="H455" s="161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</row>
    <row r="456" spans="1:36" ht="12.75" x14ac:dyDescent="0.2">
      <c r="A456" s="161"/>
      <c r="B456" s="165"/>
      <c r="C456" s="161"/>
      <c r="D456" s="161"/>
      <c r="E456" s="161"/>
      <c r="F456" s="161"/>
      <c r="G456" s="161"/>
      <c r="H456" s="161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</row>
    <row r="457" spans="1:36" ht="12.75" x14ac:dyDescent="0.2">
      <c r="A457" s="161"/>
      <c r="B457" s="165"/>
      <c r="C457" s="161"/>
      <c r="D457" s="161"/>
      <c r="E457" s="161"/>
      <c r="F457" s="161"/>
      <c r="G457" s="161"/>
      <c r="H457" s="161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</row>
    <row r="458" spans="1:36" ht="12.75" x14ac:dyDescent="0.2">
      <c r="A458" s="161"/>
      <c r="B458" s="165"/>
      <c r="C458" s="161"/>
      <c r="D458" s="161"/>
      <c r="E458" s="161"/>
      <c r="F458" s="161"/>
      <c r="G458" s="161"/>
      <c r="H458" s="161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</row>
    <row r="459" spans="1:36" ht="12.75" x14ac:dyDescent="0.2">
      <c r="A459" s="161"/>
      <c r="B459" s="165"/>
      <c r="C459" s="161"/>
      <c r="D459" s="161"/>
      <c r="E459" s="161"/>
      <c r="F459" s="161"/>
      <c r="G459" s="161"/>
      <c r="H459" s="161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</row>
    <row r="460" spans="1:36" ht="12.75" x14ac:dyDescent="0.2">
      <c r="A460" s="161"/>
      <c r="B460" s="165"/>
      <c r="C460" s="161"/>
      <c r="D460" s="161"/>
      <c r="E460" s="161"/>
      <c r="F460" s="161"/>
      <c r="G460" s="161"/>
      <c r="H460" s="161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</row>
    <row r="461" spans="1:36" ht="12.75" x14ac:dyDescent="0.2">
      <c r="A461" s="161"/>
      <c r="B461" s="165"/>
      <c r="C461" s="161"/>
      <c r="D461" s="161"/>
      <c r="E461" s="161"/>
      <c r="F461" s="161"/>
      <c r="G461" s="161"/>
      <c r="H461" s="161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</row>
    <row r="462" spans="1:36" ht="12.75" x14ac:dyDescent="0.2">
      <c r="A462" s="161"/>
      <c r="B462" s="165"/>
      <c r="C462" s="161"/>
      <c r="D462" s="161"/>
      <c r="E462" s="161"/>
      <c r="F462" s="161"/>
      <c r="G462" s="161"/>
      <c r="H462" s="161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</row>
    <row r="463" spans="1:36" ht="12.75" x14ac:dyDescent="0.2">
      <c r="A463" s="161"/>
      <c r="B463" s="165"/>
      <c r="C463" s="161"/>
      <c r="D463" s="161"/>
      <c r="E463" s="161"/>
      <c r="F463" s="161"/>
      <c r="G463" s="161"/>
      <c r="H463" s="161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</row>
    <row r="464" spans="1:36" ht="12.75" x14ac:dyDescent="0.2">
      <c r="A464" s="161"/>
      <c r="B464" s="165"/>
      <c r="C464" s="161"/>
      <c r="D464" s="161"/>
      <c r="E464" s="161"/>
      <c r="F464" s="161"/>
      <c r="G464" s="161"/>
      <c r="H464" s="161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</row>
    <row r="465" spans="1:36" ht="12.75" x14ac:dyDescent="0.2">
      <c r="A465" s="161"/>
      <c r="B465" s="165"/>
      <c r="C465" s="161"/>
      <c r="D465" s="161"/>
      <c r="E465" s="161"/>
      <c r="F465" s="161"/>
      <c r="G465" s="161"/>
      <c r="H465" s="161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</row>
    <row r="466" spans="1:36" ht="12.75" x14ac:dyDescent="0.2">
      <c r="A466" s="161"/>
      <c r="B466" s="165"/>
      <c r="C466" s="161"/>
      <c r="D466" s="161"/>
      <c r="E466" s="161"/>
      <c r="F466" s="161"/>
      <c r="G466" s="161"/>
      <c r="H466" s="161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</row>
    <row r="467" spans="1:36" ht="12.75" x14ac:dyDescent="0.2">
      <c r="A467" s="161"/>
      <c r="B467" s="165"/>
      <c r="C467" s="161"/>
      <c r="D467" s="161"/>
      <c r="E467" s="161"/>
      <c r="F467" s="161"/>
      <c r="G467" s="161"/>
      <c r="H467" s="161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</row>
    <row r="468" spans="1:36" ht="12.75" x14ac:dyDescent="0.2">
      <c r="A468" s="161"/>
      <c r="B468" s="165"/>
      <c r="C468" s="161"/>
      <c r="D468" s="161"/>
      <c r="E468" s="161"/>
      <c r="F468" s="161"/>
      <c r="G468" s="161"/>
      <c r="H468" s="161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</row>
    <row r="469" spans="1:36" ht="12.75" x14ac:dyDescent="0.2">
      <c r="A469" s="161"/>
      <c r="B469" s="165"/>
      <c r="C469" s="161"/>
      <c r="D469" s="161"/>
      <c r="E469" s="161"/>
      <c r="F469" s="161"/>
      <c r="G469" s="161"/>
      <c r="H469" s="161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</row>
    <row r="470" spans="1:36" ht="12.75" x14ac:dyDescent="0.2">
      <c r="A470" s="161"/>
      <c r="B470" s="165"/>
      <c r="C470" s="161"/>
      <c r="D470" s="161"/>
      <c r="E470" s="161"/>
      <c r="F470" s="161"/>
      <c r="G470" s="161"/>
      <c r="H470" s="161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</row>
    <row r="471" spans="1:36" ht="12.75" x14ac:dyDescent="0.2">
      <c r="A471" s="161"/>
      <c r="B471" s="165"/>
      <c r="C471" s="161"/>
      <c r="D471" s="161"/>
      <c r="E471" s="161"/>
      <c r="F471" s="161"/>
      <c r="G471" s="161"/>
      <c r="H471" s="161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</row>
    <row r="472" spans="1:36" ht="12.75" x14ac:dyDescent="0.2">
      <c r="A472" s="161"/>
      <c r="B472" s="165"/>
      <c r="C472" s="161"/>
      <c r="D472" s="161"/>
      <c r="E472" s="161"/>
      <c r="F472" s="161"/>
      <c r="G472" s="161"/>
      <c r="H472" s="161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</row>
    <row r="473" spans="1:36" ht="12.75" x14ac:dyDescent="0.2">
      <c r="A473" s="161"/>
      <c r="B473" s="165"/>
      <c r="C473" s="161"/>
      <c r="D473" s="161"/>
      <c r="E473" s="161"/>
      <c r="F473" s="161"/>
      <c r="G473" s="161"/>
      <c r="H473" s="161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</row>
    <row r="474" spans="1:36" ht="12.75" x14ac:dyDescent="0.2">
      <c r="A474" s="161"/>
      <c r="B474" s="165"/>
      <c r="C474" s="161"/>
      <c r="D474" s="161"/>
      <c r="E474" s="161"/>
      <c r="F474" s="161"/>
      <c r="G474" s="161"/>
      <c r="H474" s="161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</row>
    <row r="475" spans="1:36" ht="12.75" x14ac:dyDescent="0.2">
      <c r="A475" s="161"/>
      <c r="B475" s="165"/>
      <c r="C475" s="161"/>
      <c r="D475" s="161"/>
      <c r="E475" s="161"/>
      <c r="F475" s="161"/>
      <c r="G475" s="161"/>
      <c r="H475" s="161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</row>
    <row r="476" spans="1:36" ht="12.75" x14ac:dyDescent="0.2">
      <c r="A476" s="161"/>
      <c r="B476" s="165"/>
      <c r="C476" s="161"/>
      <c r="D476" s="161"/>
      <c r="E476" s="161"/>
      <c r="F476" s="161"/>
      <c r="G476" s="161"/>
      <c r="H476" s="161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</row>
    <row r="477" spans="1:36" ht="12.75" x14ac:dyDescent="0.2">
      <c r="A477" s="161"/>
      <c r="B477" s="165"/>
      <c r="C477" s="161"/>
      <c r="D477" s="161"/>
      <c r="E477" s="161"/>
      <c r="F477" s="161"/>
      <c r="G477" s="161"/>
      <c r="H477" s="161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</row>
    <row r="478" spans="1:36" ht="12.75" x14ac:dyDescent="0.2">
      <c r="A478" s="161"/>
      <c r="B478" s="165"/>
      <c r="C478" s="161"/>
      <c r="D478" s="161"/>
      <c r="E478" s="161"/>
      <c r="F478" s="161"/>
      <c r="G478" s="161"/>
      <c r="H478" s="161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</row>
    <row r="479" spans="1:36" ht="12.75" x14ac:dyDescent="0.2">
      <c r="A479" s="161"/>
      <c r="B479" s="165"/>
      <c r="C479" s="161"/>
      <c r="D479" s="161"/>
      <c r="E479" s="161"/>
      <c r="F479" s="161"/>
      <c r="G479" s="161"/>
      <c r="H479" s="161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</row>
    <row r="480" spans="1:36" ht="12.75" x14ac:dyDescent="0.2">
      <c r="A480" s="161"/>
      <c r="B480" s="165"/>
      <c r="C480" s="161"/>
      <c r="D480" s="161"/>
      <c r="E480" s="161"/>
      <c r="F480" s="161"/>
      <c r="G480" s="161"/>
      <c r="H480" s="161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</row>
    <row r="481" spans="1:36" ht="12.75" x14ac:dyDescent="0.2">
      <c r="A481" s="161"/>
      <c r="B481" s="165"/>
      <c r="C481" s="161"/>
      <c r="D481" s="161"/>
      <c r="E481" s="161"/>
      <c r="F481" s="161"/>
      <c r="G481" s="161"/>
      <c r="H481" s="161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</row>
    <row r="482" spans="1:36" ht="12.75" x14ac:dyDescent="0.2">
      <c r="A482" s="161"/>
      <c r="B482" s="165"/>
      <c r="C482" s="161"/>
      <c r="D482" s="161"/>
      <c r="E482" s="161"/>
      <c r="F482" s="161"/>
      <c r="G482" s="161"/>
      <c r="H482" s="161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</row>
    <row r="483" spans="1:36" ht="12.75" x14ac:dyDescent="0.2">
      <c r="A483" s="161"/>
      <c r="B483" s="165"/>
      <c r="C483" s="161"/>
      <c r="D483" s="161"/>
      <c r="E483" s="161"/>
      <c r="F483" s="161"/>
      <c r="G483" s="161"/>
      <c r="H483" s="161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</row>
    <row r="484" spans="1:36" ht="12.75" x14ac:dyDescent="0.2">
      <c r="A484" s="161"/>
      <c r="B484" s="165"/>
      <c r="C484" s="161"/>
      <c r="D484" s="161"/>
      <c r="E484" s="161"/>
      <c r="F484" s="161"/>
      <c r="G484" s="161"/>
      <c r="H484" s="161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</row>
    <row r="485" spans="1:36" ht="12.75" x14ac:dyDescent="0.2">
      <c r="A485" s="161"/>
      <c r="B485" s="165"/>
      <c r="C485" s="161"/>
      <c r="D485" s="161"/>
      <c r="E485" s="161"/>
      <c r="F485" s="161"/>
      <c r="G485" s="161"/>
      <c r="H485" s="161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</row>
    <row r="486" spans="1:36" ht="12.75" x14ac:dyDescent="0.2">
      <c r="A486" s="161"/>
      <c r="B486" s="165"/>
      <c r="C486" s="161"/>
      <c r="D486" s="161"/>
      <c r="E486" s="161"/>
      <c r="F486" s="161"/>
      <c r="G486" s="161"/>
      <c r="H486" s="161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</row>
    <row r="487" spans="1:36" ht="12.75" x14ac:dyDescent="0.2">
      <c r="A487" s="161"/>
      <c r="B487" s="165"/>
      <c r="C487" s="161"/>
      <c r="D487" s="161"/>
      <c r="E487" s="161"/>
      <c r="F487" s="161"/>
      <c r="G487" s="161"/>
      <c r="H487" s="161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</row>
    <row r="488" spans="1:36" ht="12.75" x14ac:dyDescent="0.2">
      <c r="A488" s="161"/>
      <c r="B488" s="165"/>
      <c r="C488" s="161"/>
      <c r="D488" s="161"/>
      <c r="E488" s="161"/>
      <c r="F488" s="161"/>
      <c r="G488" s="161"/>
      <c r="H488" s="161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</row>
    <row r="489" spans="1:36" ht="12.75" x14ac:dyDescent="0.2">
      <c r="A489" s="161"/>
      <c r="B489" s="165"/>
      <c r="C489" s="161"/>
      <c r="D489" s="161"/>
      <c r="E489" s="161"/>
      <c r="F489" s="161"/>
      <c r="G489" s="161"/>
      <c r="H489" s="161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</row>
    <row r="490" spans="1:36" ht="12.75" x14ac:dyDescent="0.2">
      <c r="A490" s="161"/>
      <c r="B490" s="165"/>
      <c r="C490" s="161"/>
      <c r="D490" s="161"/>
      <c r="E490" s="161"/>
      <c r="F490" s="161"/>
      <c r="G490" s="161"/>
      <c r="H490" s="161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</row>
    <row r="491" spans="1:36" ht="12.75" x14ac:dyDescent="0.2">
      <c r="A491" s="161"/>
      <c r="B491" s="165"/>
      <c r="C491" s="161"/>
      <c r="D491" s="161"/>
      <c r="E491" s="161"/>
      <c r="F491" s="161"/>
      <c r="G491" s="161"/>
      <c r="H491" s="161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</row>
    <row r="492" spans="1:36" ht="12.75" x14ac:dyDescent="0.2">
      <c r="A492" s="161"/>
      <c r="B492" s="165"/>
      <c r="C492" s="161"/>
      <c r="D492" s="161"/>
      <c r="E492" s="161"/>
      <c r="F492" s="161"/>
      <c r="G492" s="161"/>
      <c r="H492" s="161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</row>
    <row r="493" spans="1:36" ht="12.75" x14ac:dyDescent="0.2">
      <c r="A493" s="161"/>
      <c r="B493" s="165"/>
      <c r="C493" s="161"/>
      <c r="D493" s="161"/>
      <c r="E493" s="161"/>
      <c r="F493" s="161"/>
      <c r="G493" s="161"/>
      <c r="H493" s="161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</row>
    <row r="494" spans="1:36" ht="12.75" x14ac:dyDescent="0.2">
      <c r="A494" s="161"/>
      <c r="B494" s="165"/>
      <c r="C494" s="161"/>
      <c r="D494" s="161"/>
      <c r="E494" s="161"/>
      <c r="F494" s="161"/>
      <c r="G494" s="161"/>
      <c r="H494" s="161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</row>
    <row r="495" spans="1:36" ht="12.75" x14ac:dyDescent="0.2">
      <c r="A495" s="161"/>
      <c r="B495" s="165"/>
      <c r="C495" s="161"/>
      <c r="D495" s="161"/>
      <c r="E495" s="161"/>
      <c r="F495" s="161"/>
      <c r="G495" s="161"/>
      <c r="H495" s="161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</row>
    <row r="496" spans="1:36" ht="12.75" x14ac:dyDescent="0.2">
      <c r="A496" s="161"/>
      <c r="B496" s="165"/>
      <c r="C496" s="161"/>
      <c r="D496" s="161"/>
      <c r="E496" s="161"/>
      <c r="F496" s="161"/>
      <c r="G496" s="161"/>
      <c r="H496" s="161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</row>
    <row r="497" spans="1:36" ht="12.75" x14ac:dyDescent="0.2">
      <c r="A497" s="161"/>
      <c r="B497" s="165"/>
      <c r="C497" s="161"/>
      <c r="D497" s="161"/>
      <c r="E497" s="161"/>
      <c r="F497" s="161"/>
      <c r="G497" s="161"/>
      <c r="H497" s="161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</row>
    <row r="498" spans="1:36" ht="12.75" x14ac:dyDescent="0.2">
      <c r="A498" s="161"/>
      <c r="B498" s="165"/>
      <c r="C498" s="161"/>
      <c r="D498" s="161"/>
      <c r="E498" s="161"/>
      <c r="F498" s="161"/>
      <c r="G498" s="161"/>
      <c r="H498" s="161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</row>
    <row r="499" spans="1:36" ht="12.75" x14ac:dyDescent="0.2">
      <c r="A499" s="161"/>
      <c r="B499" s="165"/>
      <c r="C499" s="161"/>
      <c r="D499" s="161"/>
      <c r="E499" s="161"/>
      <c r="F499" s="161"/>
      <c r="G499" s="161"/>
      <c r="H499" s="161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</row>
    <row r="500" spans="1:36" ht="12.75" x14ac:dyDescent="0.2">
      <c r="A500" s="161"/>
      <c r="B500" s="165"/>
      <c r="C500" s="161"/>
      <c r="D500" s="161"/>
      <c r="E500" s="161"/>
      <c r="F500" s="161"/>
      <c r="G500" s="161"/>
      <c r="H500" s="161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</row>
    <row r="501" spans="1:36" ht="12.75" x14ac:dyDescent="0.2">
      <c r="A501" s="161"/>
      <c r="B501" s="165"/>
      <c r="C501" s="161"/>
      <c r="D501" s="161"/>
      <c r="E501" s="161"/>
      <c r="F501" s="161"/>
      <c r="G501" s="161"/>
      <c r="H501" s="161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</row>
    <row r="502" spans="1:36" ht="12.75" x14ac:dyDescent="0.2">
      <c r="A502" s="161"/>
      <c r="B502" s="165"/>
      <c r="C502" s="161"/>
      <c r="D502" s="161"/>
      <c r="E502" s="161"/>
      <c r="F502" s="161"/>
      <c r="G502" s="161"/>
      <c r="H502" s="161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</row>
    <row r="503" spans="1:36" ht="12.75" x14ac:dyDescent="0.2">
      <c r="A503" s="161"/>
      <c r="B503" s="165"/>
      <c r="C503" s="161"/>
      <c r="D503" s="161"/>
      <c r="E503" s="161"/>
      <c r="F503" s="161"/>
      <c r="G503" s="161"/>
      <c r="H503" s="161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</row>
    <row r="504" spans="1:36" ht="12.75" x14ac:dyDescent="0.2">
      <c r="A504" s="161"/>
      <c r="B504" s="165"/>
      <c r="C504" s="161"/>
      <c r="D504" s="161"/>
      <c r="E504" s="161"/>
      <c r="F504" s="161"/>
      <c r="G504" s="161"/>
      <c r="H504" s="161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</row>
    <row r="505" spans="1:36" ht="12.75" x14ac:dyDescent="0.2">
      <c r="A505" s="161"/>
      <c r="B505" s="165"/>
      <c r="C505" s="161"/>
      <c r="D505" s="161"/>
      <c r="E505" s="161"/>
      <c r="F505" s="161"/>
      <c r="G505" s="161"/>
      <c r="H505" s="161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</row>
    <row r="506" spans="1:36" ht="12.75" x14ac:dyDescent="0.2">
      <c r="A506" s="161"/>
      <c r="B506" s="165"/>
      <c r="C506" s="161"/>
      <c r="D506" s="161"/>
      <c r="E506" s="161"/>
      <c r="F506" s="161"/>
      <c r="G506" s="161"/>
      <c r="H506" s="161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</row>
    <row r="507" spans="1:36" ht="12.75" x14ac:dyDescent="0.2">
      <c r="A507" s="161"/>
      <c r="B507" s="165"/>
      <c r="C507" s="161"/>
      <c r="D507" s="161"/>
      <c r="E507" s="161"/>
      <c r="F507" s="161"/>
      <c r="G507" s="161"/>
      <c r="H507" s="161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</row>
    <row r="508" spans="1:36" ht="12.75" x14ac:dyDescent="0.2">
      <c r="A508" s="161"/>
      <c r="B508" s="165"/>
      <c r="C508" s="161"/>
      <c r="D508" s="161"/>
      <c r="E508" s="161"/>
      <c r="F508" s="161"/>
      <c r="G508" s="161"/>
      <c r="H508" s="161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</row>
    <row r="509" spans="1:36" ht="12.75" x14ac:dyDescent="0.2">
      <c r="A509" s="161"/>
      <c r="B509" s="165"/>
      <c r="C509" s="161"/>
      <c r="D509" s="161"/>
      <c r="E509" s="161"/>
      <c r="F509" s="161"/>
      <c r="G509" s="161"/>
      <c r="H509" s="161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</row>
    <row r="510" spans="1:36" ht="12.75" x14ac:dyDescent="0.2">
      <c r="A510" s="161"/>
      <c r="B510" s="165"/>
      <c r="C510" s="161"/>
      <c r="D510" s="161"/>
      <c r="E510" s="161"/>
      <c r="F510" s="161"/>
      <c r="G510" s="161"/>
      <c r="H510" s="161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</row>
    <row r="511" spans="1:36" ht="12.75" x14ac:dyDescent="0.2">
      <c r="A511" s="161"/>
      <c r="B511" s="165"/>
      <c r="C511" s="161"/>
      <c r="D511" s="161"/>
      <c r="E511" s="161"/>
      <c r="F511" s="161"/>
      <c r="G511" s="161"/>
      <c r="H511" s="161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</row>
    <row r="512" spans="1:36" ht="12.75" x14ac:dyDescent="0.2">
      <c r="A512" s="161"/>
      <c r="B512" s="165"/>
      <c r="C512" s="161"/>
      <c r="D512" s="161"/>
      <c r="E512" s="161"/>
      <c r="F512" s="161"/>
      <c r="G512" s="161"/>
      <c r="H512" s="161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</row>
    <row r="513" spans="1:36" ht="12.75" x14ac:dyDescent="0.2">
      <c r="A513" s="161"/>
      <c r="B513" s="165"/>
      <c r="C513" s="161"/>
      <c r="D513" s="161"/>
      <c r="E513" s="161"/>
      <c r="F513" s="161"/>
      <c r="G513" s="161"/>
      <c r="H513" s="161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</row>
    <row r="514" spans="1:36" ht="12.75" x14ac:dyDescent="0.2">
      <c r="A514" s="161"/>
      <c r="B514" s="165"/>
      <c r="C514" s="161"/>
      <c r="D514" s="161"/>
      <c r="E514" s="161"/>
      <c r="F514" s="161"/>
      <c r="G514" s="161"/>
      <c r="H514" s="161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</row>
    <row r="515" spans="1:36" ht="12.75" x14ac:dyDescent="0.2">
      <c r="A515" s="161"/>
      <c r="B515" s="165"/>
      <c r="C515" s="161"/>
      <c r="D515" s="161"/>
      <c r="E515" s="161"/>
      <c r="F515" s="161"/>
      <c r="G515" s="161"/>
      <c r="H515" s="161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</row>
    <row r="516" spans="1:36" ht="12.75" x14ac:dyDescent="0.2">
      <c r="A516" s="161"/>
      <c r="B516" s="165"/>
      <c r="C516" s="161"/>
      <c r="D516" s="161"/>
      <c r="E516" s="161"/>
      <c r="F516" s="161"/>
      <c r="G516" s="161"/>
      <c r="H516" s="161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</row>
    <row r="517" spans="1:36" ht="12.75" x14ac:dyDescent="0.2">
      <c r="A517" s="161"/>
      <c r="B517" s="165"/>
      <c r="C517" s="161"/>
      <c r="D517" s="161"/>
      <c r="E517" s="161"/>
      <c r="F517" s="161"/>
      <c r="G517" s="161"/>
      <c r="H517" s="161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</row>
    <row r="518" spans="1:36" ht="12.75" x14ac:dyDescent="0.2">
      <c r="A518" s="161"/>
      <c r="B518" s="165"/>
      <c r="C518" s="161"/>
      <c r="D518" s="161"/>
      <c r="E518" s="161"/>
      <c r="F518" s="161"/>
      <c r="G518" s="161"/>
      <c r="H518" s="161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</row>
    <row r="519" spans="1:36" ht="12.75" x14ac:dyDescent="0.2">
      <c r="A519" s="161"/>
      <c r="B519" s="165"/>
      <c r="C519" s="161"/>
      <c r="D519" s="161"/>
      <c r="E519" s="161"/>
      <c r="F519" s="161"/>
      <c r="G519" s="161"/>
      <c r="H519" s="161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</row>
    <row r="520" spans="1:36" ht="12.75" x14ac:dyDescent="0.2">
      <c r="A520" s="161"/>
      <c r="B520" s="165"/>
      <c r="C520" s="161"/>
      <c r="D520" s="161"/>
      <c r="E520" s="161"/>
      <c r="F520" s="161"/>
      <c r="G520" s="161"/>
      <c r="H520" s="161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</row>
    <row r="521" spans="1:36" ht="12.75" x14ac:dyDescent="0.2">
      <c r="A521" s="161"/>
      <c r="B521" s="165"/>
      <c r="C521" s="161"/>
      <c r="D521" s="161"/>
      <c r="E521" s="161"/>
      <c r="F521" s="161"/>
      <c r="G521" s="161"/>
      <c r="H521" s="161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</row>
    <row r="522" spans="1:36" ht="12.75" x14ac:dyDescent="0.2">
      <c r="A522" s="161"/>
      <c r="B522" s="165"/>
      <c r="C522" s="161"/>
      <c r="D522" s="161"/>
      <c r="E522" s="161"/>
      <c r="F522" s="161"/>
      <c r="G522" s="161"/>
      <c r="H522" s="161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</row>
    <row r="523" spans="1:36" ht="12.75" x14ac:dyDescent="0.2">
      <c r="A523" s="161"/>
      <c r="B523" s="165"/>
      <c r="C523" s="161"/>
      <c r="D523" s="161"/>
      <c r="E523" s="161"/>
      <c r="F523" s="161"/>
      <c r="G523" s="161"/>
      <c r="H523" s="161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</row>
    <row r="524" spans="1:36" ht="12.75" x14ac:dyDescent="0.2">
      <c r="A524" s="161"/>
      <c r="B524" s="165"/>
      <c r="C524" s="161"/>
      <c r="D524" s="161"/>
      <c r="E524" s="161"/>
      <c r="F524" s="161"/>
      <c r="G524" s="161"/>
      <c r="H524" s="161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</row>
    <row r="525" spans="1:36" ht="12.75" x14ac:dyDescent="0.2">
      <c r="A525" s="161"/>
      <c r="B525" s="165"/>
      <c r="C525" s="161"/>
      <c r="D525" s="161"/>
      <c r="E525" s="161"/>
      <c r="F525" s="161"/>
      <c r="G525" s="161"/>
      <c r="H525" s="161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</row>
    <row r="526" spans="1:36" ht="12.75" x14ac:dyDescent="0.2">
      <c r="A526" s="161"/>
      <c r="B526" s="165"/>
      <c r="C526" s="161"/>
      <c r="D526" s="161"/>
      <c r="E526" s="161"/>
      <c r="F526" s="161"/>
      <c r="G526" s="161"/>
      <c r="H526" s="161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</row>
    <row r="527" spans="1:36" ht="12.75" x14ac:dyDescent="0.2">
      <c r="A527" s="161"/>
      <c r="B527" s="165"/>
      <c r="C527" s="161"/>
      <c r="D527" s="161"/>
      <c r="E527" s="161"/>
      <c r="F527" s="161"/>
      <c r="G527" s="161"/>
      <c r="H527" s="161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</row>
    <row r="528" spans="1:36" ht="12.75" x14ac:dyDescent="0.2">
      <c r="A528" s="161"/>
      <c r="B528" s="165"/>
      <c r="C528" s="161"/>
      <c r="D528" s="161"/>
      <c r="E528" s="161"/>
      <c r="F528" s="161"/>
      <c r="G528" s="161"/>
      <c r="H528" s="161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</row>
    <row r="529" spans="1:36" ht="12.75" x14ac:dyDescent="0.2">
      <c r="A529" s="161"/>
      <c r="B529" s="165"/>
      <c r="C529" s="161"/>
      <c r="D529" s="161"/>
      <c r="E529" s="161"/>
      <c r="F529" s="161"/>
      <c r="G529" s="161"/>
      <c r="H529" s="161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</row>
    <row r="530" spans="1:36" ht="12.75" x14ac:dyDescent="0.2">
      <c r="A530" s="161"/>
      <c r="B530" s="165"/>
      <c r="C530" s="161"/>
      <c r="D530" s="161"/>
      <c r="E530" s="161"/>
      <c r="F530" s="161"/>
      <c r="G530" s="161"/>
      <c r="H530" s="161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</row>
    <row r="531" spans="1:36" ht="12.75" x14ac:dyDescent="0.2">
      <c r="A531" s="161"/>
      <c r="B531" s="165"/>
      <c r="C531" s="161"/>
      <c r="D531" s="161"/>
      <c r="E531" s="161"/>
      <c r="F531" s="161"/>
      <c r="G531" s="161"/>
      <c r="H531" s="161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</row>
    <row r="532" spans="1:36" ht="12.75" x14ac:dyDescent="0.2">
      <c r="A532" s="161"/>
      <c r="B532" s="165"/>
      <c r="C532" s="161"/>
      <c r="D532" s="161"/>
      <c r="E532" s="161"/>
      <c r="F532" s="161"/>
      <c r="G532" s="161"/>
      <c r="H532" s="161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</row>
    <row r="533" spans="1:36" ht="12.75" x14ac:dyDescent="0.2">
      <c r="A533" s="161"/>
      <c r="B533" s="165"/>
      <c r="C533" s="161"/>
      <c r="D533" s="161"/>
      <c r="E533" s="161"/>
      <c r="F533" s="161"/>
      <c r="G533" s="161"/>
      <c r="H533" s="161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</row>
    <row r="534" spans="1:36" ht="12.75" x14ac:dyDescent="0.2">
      <c r="A534" s="161"/>
      <c r="B534" s="165"/>
      <c r="C534" s="161"/>
      <c r="D534" s="161"/>
      <c r="E534" s="161"/>
      <c r="F534" s="161"/>
      <c r="G534" s="161"/>
      <c r="H534" s="161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</row>
    <row r="535" spans="1:36" ht="12.75" x14ac:dyDescent="0.2">
      <c r="A535" s="161"/>
      <c r="B535" s="165"/>
      <c r="C535" s="161"/>
      <c r="D535" s="161"/>
      <c r="E535" s="161"/>
      <c r="F535" s="161"/>
      <c r="G535" s="161"/>
      <c r="H535" s="161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</row>
    <row r="536" spans="1:36" ht="12.75" x14ac:dyDescent="0.2">
      <c r="A536" s="161"/>
      <c r="B536" s="165"/>
      <c r="C536" s="161"/>
      <c r="D536" s="161"/>
      <c r="E536" s="161"/>
      <c r="F536" s="161"/>
      <c r="G536" s="161"/>
      <c r="H536" s="161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</row>
    <row r="537" spans="1:36" ht="12.75" x14ac:dyDescent="0.2">
      <c r="A537" s="161"/>
      <c r="B537" s="165"/>
      <c r="C537" s="161"/>
      <c r="D537" s="161"/>
      <c r="E537" s="161"/>
      <c r="F537" s="161"/>
      <c r="G537" s="161"/>
      <c r="H537" s="161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</row>
    <row r="538" spans="1:36" ht="12.75" x14ac:dyDescent="0.2">
      <c r="A538" s="161"/>
      <c r="B538" s="165"/>
      <c r="C538" s="161"/>
      <c r="D538" s="161"/>
      <c r="E538" s="161"/>
      <c r="F538" s="161"/>
      <c r="G538" s="161"/>
      <c r="H538" s="161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</row>
    <row r="539" spans="1:36" ht="12.75" x14ac:dyDescent="0.2">
      <c r="A539" s="161"/>
      <c r="B539" s="165"/>
      <c r="C539" s="161"/>
      <c r="D539" s="161"/>
      <c r="E539" s="161"/>
      <c r="F539" s="161"/>
      <c r="G539" s="161"/>
      <c r="H539" s="161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</row>
    <row r="540" spans="1:36" ht="12.75" x14ac:dyDescent="0.2">
      <c r="A540" s="161"/>
      <c r="B540" s="165"/>
      <c r="C540" s="161"/>
      <c r="D540" s="161"/>
      <c r="E540" s="161"/>
      <c r="F540" s="161"/>
      <c r="G540" s="161"/>
      <c r="H540" s="161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</row>
    <row r="541" spans="1:36" ht="12.75" x14ac:dyDescent="0.2">
      <c r="A541" s="161"/>
      <c r="B541" s="165"/>
      <c r="C541" s="161"/>
      <c r="D541" s="161"/>
      <c r="E541" s="161"/>
      <c r="F541" s="161"/>
      <c r="G541" s="161"/>
      <c r="H541" s="161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</row>
    <row r="542" spans="1:36" ht="12.75" x14ac:dyDescent="0.2">
      <c r="A542" s="161"/>
      <c r="B542" s="165"/>
      <c r="C542" s="161"/>
      <c r="D542" s="161"/>
      <c r="E542" s="161"/>
      <c r="F542" s="161"/>
      <c r="G542" s="161"/>
      <c r="H542" s="161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</row>
    <row r="543" spans="1:36" ht="12.75" x14ac:dyDescent="0.2">
      <c r="A543" s="161"/>
      <c r="B543" s="165"/>
      <c r="C543" s="161"/>
      <c r="D543" s="161"/>
      <c r="E543" s="161"/>
      <c r="F543" s="161"/>
      <c r="G543" s="161"/>
      <c r="H543" s="161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</row>
    <row r="544" spans="1:36" ht="12.75" x14ac:dyDescent="0.2">
      <c r="A544" s="161"/>
      <c r="B544" s="165"/>
      <c r="C544" s="161"/>
      <c r="D544" s="161"/>
      <c r="E544" s="161"/>
      <c r="F544" s="161"/>
      <c r="G544" s="161"/>
      <c r="H544" s="161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</row>
    <row r="545" spans="1:36" ht="12.75" x14ac:dyDescent="0.2">
      <c r="A545" s="161"/>
      <c r="B545" s="165"/>
      <c r="C545" s="161"/>
      <c r="D545" s="161"/>
      <c r="E545" s="161"/>
      <c r="F545" s="161"/>
      <c r="G545" s="161"/>
      <c r="H545" s="161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</row>
    <row r="546" spans="1:36" ht="12.75" x14ac:dyDescent="0.2">
      <c r="A546" s="161"/>
      <c r="B546" s="165"/>
      <c r="C546" s="161"/>
      <c r="D546" s="161"/>
      <c r="E546" s="161"/>
      <c r="F546" s="161"/>
      <c r="G546" s="161"/>
      <c r="H546" s="161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</row>
    <row r="547" spans="1:36" ht="12.75" x14ac:dyDescent="0.2">
      <c r="A547" s="161"/>
      <c r="B547" s="165"/>
      <c r="C547" s="161"/>
      <c r="D547" s="161"/>
      <c r="E547" s="161"/>
      <c r="F547" s="161"/>
      <c r="G547" s="161"/>
      <c r="H547" s="161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</row>
    <row r="548" spans="1:36" ht="12.75" x14ac:dyDescent="0.2">
      <c r="A548" s="161"/>
      <c r="B548" s="165"/>
      <c r="C548" s="161"/>
      <c r="D548" s="161"/>
      <c r="E548" s="161"/>
      <c r="F548" s="161"/>
      <c r="G548" s="161"/>
      <c r="H548" s="161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</row>
    <row r="549" spans="1:36" ht="12.75" x14ac:dyDescent="0.2">
      <c r="A549" s="161"/>
      <c r="B549" s="165"/>
      <c r="C549" s="161"/>
      <c r="D549" s="161"/>
      <c r="E549" s="161"/>
      <c r="F549" s="161"/>
      <c r="G549" s="161"/>
      <c r="H549" s="161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</row>
    <row r="550" spans="1:36" ht="12.75" x14ac:dyDescent="0.2">
      <c r="A550" s="161"/>
      <c r="B550" s="165"/>
      <c r="C550" s="161"/>
      <c r="D550" s="161"/>
      <c r="E550" s="161"/>
      <c r="F550" s="161"/>
      <c r="G550" s="161"/>
      <c r="H550" s="161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</row>
    <row r="551" spans="1:36" ht="12.75" x14ac:dyDescent="0.2">
      <c r="A551" s="161"/>
      <c r="B551" s="165"/>
      <c r="C551" s="161"/>
      <c r="D551" s="161"/>
      <c r="E551" s="161"/>
      <c r="F551" s="161"/>
      <c r="G551" s="161"/>
      <c r="H551" s="161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</row>
    <row r="552" spans="1:36" ht="12.75" x14ac:dyDescent="0.2">
      <c r="A552" s="161"/>
      <c r="B552" s="165"/>
      <c r="C552" s="161"/>
      <c r="D552" s="161"/>
      <c r="E552" s="161"/>
      <c r="F552" s="161"/>
      <c r="G552" s="161"/>
      <c r="H552" s="161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</row>
    <row r="553" spans="1:36" ht="12.75" x14ac:dyDescent="0.2">
      <c r="A553" s="161"/>
      <c r="B553" s="165"/>
      <c r="C553" s="161"/>
      <c r="D553" s="161"/>
      <c r="E553" s="161"/>
      <c r="F553" s="161"/>
      <c r="G553" s="161"/>
      <c r="H553" s="161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</row>
    <row r="554" spans="1:36" ht="12.75" x14ac:dyDescent="0.2">
      <c r="A554" s="161"/>
      <c r="B554" s="165"/>
      <c r="C554" s="161"/>
      <c r="D554" s="161"/>
      <c r="E554" s="161"/>
      <c r="F554" s="161"/>
      <c r="G554" s="161"/>
      <c r="H554" s="161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</row>
    <row r="555" spans="1:36" ht="12.75" x14ac:dyDescent="0.2">
      <c r="A555" s="161"/>
      <c r="B555" s="165"/>
      <c r="C555" s="161"/>
      <c r="D555" s="161"/>
      <c r="E555" s="161"/>
      <c r="F555" s="161"/>
      <c r="G555" s="161"/>
      <c r="H555" s="161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</row>
    <row r="556" spans="1:36" ht="12.75" x14ac:dyDescent="0.2">
      <c r="A556" s="161"/>
      <c r="B556" s="165"/>
      <c r="C556" s="161"/>
      <c r="D556" s="161"/>
      <c r="E556" s="161"/>
      <c r="F556" s="161"/>
      <c r="G556" s="161"/>
      <c r="H556" s="161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</row>
    <row r="557" spans="1:36" ht="12.75" x14ac:dyDescent="0.2">
      <c r="A557" s="161"/>
      <c r="B557" s="165"/>
      <c r="C557" s="161"/>
      <c r="D557" s="161"/>
      <c r="E557" s="161"/>
      <c r="F557" s="161"/>
      <c r="G557" s="161"/>
      <c r="H557" s="161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</row>
    <row r="558" spans="1:36" ht="12.75" x14ac:dyDescent="0.2">
      <c r="A558" s="161"/>
      <c r="B558" s="165"/>
      <c r="C558" s="161"/>
      <c r="D558" s="161"/>
      <c r="E558" s="161"/>
      <c r="F558" s="161"/>
      <c r="G558" s="161"/>
      <c r="H558" s="161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</row>
    <row r="559" spans="1:36" ht="12.75" x14ac:dyDescent="0.2">
      <c r="A559" s="161"/>
      <c r="B559" s="165"/>
      <c r="C559" s="161"/>
      <c r="D559" s="161"/>
      <c r="E559" s="161"/>
      <c r="F559" s="161"/>
      <c r="G559" s="161"/>
      <c r="H559" s="161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</row>
    <row r="560" spans="1:36" ht="12.75" x14ac:dyDescent="0.2">
      <c r="A560" s="161"/>
      <c r="B560" s="165"/>
      <c r="C560" s="161"/>
      <c r="D560" s="161"/>
      <c r="E560" s="161"/>
      <c r="F560" s="161"/>
      <c r="G560" s="161"/>
      <c r="H560" s="161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</row>
    <row r="561" spans="1:36" ht="12.75" x14ac:dyDescent="0.2">
      <c r="A561" s="161"/>
      <c r="B561" s="165"/>
      <c r="C561" s="161"/>
      <c r="D561" s="161"/>
      <c r="E561" s="161"/>
      <c r="F561" s="161"/>
      <c r="G561" s="161"/>
      <c r="H561" s="161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</row>
    <row r="562" spans="1:36" ht="12.75" x14ac:dyDescent="0.2">
      <c r="A562" s="161"/>
      <c r="B562" s="165"/>
      <c r="C562" s="161"/>
      <c r="D562" s="161"/>
      <c r="E562" s="161"/>
      <c r="F562" s="161"/>
      <c r="G562" s="161"/>
      <c r="H562" s="161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</row>
    <row r="563" spans="1:36" ht="12.75" x14ac:dyDescent="0.2">
      <c r="A563" s="161"/>
      <c r="B563" s="165"/>
      <c r="C563" s="161"/>
      <c r="D563" s="161"/>
      <c r="E563" s="161"/>
      <c r="F563" s="161"/>
      <c r="G563" s="161"/>
      <c r="H563" s="161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</row>
    <row r="564" spans="1:36" ht="12.75" x14ac:dyDescent="0.2">
      <c r="A564" s="161"/>
      <c r="B564" s="165"/>
      <c r="C564" s="161"/>
      <c r="D564" s="161"/>
      <c r="E564" s="161"/>
      <c r="F564" s="161"/>
      <c r="G564" s="161"/>
      <c r="H564" s="161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</row>
    <row r="565" spans="1:36" ht="12.75" x14ac:dyDescent="0.2">
      <c r="A565" s="161"/>
      <c r="B565" s="165"/>
      <c r="C565" s="161"/>
      <c r="D565" s="161"/>
      <c r="E565" s="161"/>
      <c r="F565" s="161"/>
      <c r="G565" s="161"/>
      <c r="H565" s="161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</row>
    <row r="566" spans="1:36" ht="12.75" x14ac:dyDescent="0.2">
      <c r="A566" s="161"/>
      <c r="B566" s="165"/>
      <c r="C566" s="161"/>
      <c r="D566" s="161"/>
      <c r="E566" s="161"/>
      <c r="F566" s="161"/>
      <c r="G566" s="161"/>
      <c r="H566" s="161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</row>
    <row r="567" spans="1:36" ht="12.75" x14ac:dyDescent="0.2">
      <c r="A567" s="161"/>
      <c r="B567" s="165"/>
      <c r="C567" s="161"/>
      <c r="D567" s="161"/>
      <c r="E567" s="161"/>
      <c r="F567" s="161"/>
      <c r="G567" s="161"/>
      <c r="H567" s="161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</row>
    <row r="568" spans="1:36" ht="12.75" x14ac:dyDescent="0.2">
      <c r="A568" s="161"/>
      <c r="B568" s="165"/>
      <c r="C568" s="161"/>
      <c r="D568" s="161"/>
      <c r="E568" s="161"/>
      <c r="F568" s="161"/>
      <c r="G568" s="161"/>
      <c r="H568" s="161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</row>
    <row r="569" spans="1:36" ht="12.75" x14ac:dyDescent="0.2">
      <c r="A569" s="161"/>
      <c r="B569" s="165"/>
      <c r="C569" s="161"/>
      <c r="D569" s="161"/>
      <c r="E569" s="161"/>
      <c r="F569" s="161"/>
      <c r="G569" s="161"/>
      <c r="H569" s="161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</row>
    <row r="570" spans="1:36" ht="12.75" x14ac:dyDescent="0.2">
      <c r="A570" s="161"/>
      <c r="B570" s="165"/>
      <c r="C570" s="161"/>
      <c r="D570" s="161"/>
      <c r="E570" s="161"/>
      <c r="F570" s="161"/>
      <c r="G570" s="161"/>
      <c r="H570" s="161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</row>
    <row r="571" spans="1:36" ht="12.75" x14ac:dyDescent="0.2">
      <c r="A571" s="161"/>
      <c r="B571" s="165"/>
      <c r="C571" s="161"/>
      <c r="D571" s="161"/>
      <c r="E571" s="161"/>
      <c r="F571" s="161"/>
      <c r="G571" s="161"/>
      <c r="H571" s="161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</row>
    <row r="572" spans="1:36" ht="12.75" x14ac:dyDescent="0.2">
      <c r="A572" s="161"/>
      <c r="B572" s="165"/>
      <c r="C572" s="161"/>
      <c r="D572" s="161"/>
      <c r="E572" s="161"/>
      <c r="F572" s="161"/>
      <c r="G572" s="161"/>
      <c r="H572" s="161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</row>
    <row r="573" spans="1:36" ht="12.75" x14ac:dyDescent="0.2">
      <c r="A573" s="161"/>
      <c r="B573" s="165"/>
      <c r="C573" s="161"/>
      <c r="D573" s="161"/>
      <c r="E573" s="161"/>
      <c r="F573" s="161"/>
      <c r="G573" s="161"/>
      <c r="H573" s="161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</row>
    <row r="574" spans="1:36" ht="12.75" x14ac:dyDescent="0.2">
      <c r="A574" s="161"/>
      <c r="B574" s="165"/>
      <c r="C574" s="161"/>
      <c r="D574" s="161"/>
      <c r="E574" s="161"/>
      <c r="F574" s="161"/>
      <c r="G574" s="161"/>
      <c r="H574" s="161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</row>
    <row r="575" spans="1:36" ht="12.75" x14ac:dyDescent="0.2">
      <c r="A575" s="161"/>
      <c r="B575" s="165"/>
      <c r="C575" s="161"/>
      <c r="D575" s="161"/>
      <c r="E575" s="161"/>
      <c r="F575" s="161"/>
      <c r="G575" s="161"/>
      <c r="H575" s="161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</row>
    <row r="576" spans="1:36" ht="12.75" x14ac:dyDescent="0.2">
      <c r="A576" s="161"/>
      <c r="B576" s="165"/>
      <c r="C576" s="161"/>
      <c r="D576" s="161"/>
      <c r="E576" s="161"/>
      <c r="F576" s="161"/>
      <c r="G576" s="161"/>
      <c r="H576" s="161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</row>
    <row r="577" spans="1:36" ht="12.75" x14ac:dyDescent="0.2">
      <c r="A577" s="161"/>
      <c r="B577" s="165"/>
      <c r="C577" s="161"/>
      <c r="D577" s="161"/>
      <c r="E577" s="161"/>
      <c r="F577" s="161"/>
      <c r="G577" s="161"/>
      <c r="H577" s="161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</row>
    <row r="578" spans="1:36" ht="12.75" x14ac:dyDescent="0.2">
      <c r="A578" s="161"/>
      <c r="B578" s="165"/>
      <c r="C578" s="161"/>
      <c r="D578" s="161"/>
      <c r="E578" s="161"/>
      <c r="F578" s="161"/>
      <c r="G578" s="161"/>
      <c r="H578" s="161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</row>
    <row r="579" spans="1:36" ht="12.75" x14ac:dyDescent="0.2">
      <c r="A579" s="161"/>
      <c r="B579" s="165"/>
      <c r="C579" s="161"/>
      <c r="D579" s="161"/>
      <c r="E579" s="161"/>
      <c r="F579" s="161"/>
      <c r="G579" s="161"/>
      <c r="H579" s="161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</row>
    <row r="580" spans="1:36" ht="12.75" x14ac:dyDescent="0.2">
      <c r="A580" s="161"/>
      <c r="B580" s="165"/>
      <c r="C580" s="161"/>
      <c r="D580" s="161"/>
      <c r="E580" s="161"/>
      <c r="F580" s="161"/>
      <c r="G580" s="161"/>
      <c r="H580" s="161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</row>
    <row r="581" spans="1:36" ht="12.75" x14ac:dyDescent="0.2">
      <c r="A581" s="161"/>
      <c r="B581" s="165"/>
      <c r="C581" s="161"/>
      <c r="D581" s="161"/>
      <c r="E581" s="161"/>
      <c r="F581" s="161"/>
      <c r="G581" s="161"/>
      <c r="H581" s="161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</row>
    <row r="582" spans="1:36" ht="12.75" x14ac:dyDescent="0.2">
      <c r="A582" s="161"/>
      <c r="B582" s="165"/>
      <c r="C582" s="161"/>
      <c r="D582" s="161"/>
      <c r="E582" s="161"/>
      <c r="F582" s="161"/>
      <c r="G582" s="161"/>
      <c r="H582" s="161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</row>
    <row r="583" spans="1:36" ht="12.75" x14ac:dyDescent="0.2">
      <c r="A583" s="161"/>
      <c r="B583" s="165"/>
      <c r="C583" s="161"/>
      <c r="D583" s="161"/>
      <c r="E583" s="161"/>
      <c r="F583" s="161"/>
      <c r="G583" s="161"/>
      <c r="H583" s="161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</row>
    <row r="584" spans="1:36" ht="12.75" x14ac:dyDescent="0.2">
      <c r="A584" s="161"/>
      <c r="B584" s="165"/>
      <c r="C584" s="161"/>
      <c r="D584" s="161"/>
      <c r="E584" s="161"/>
      <c r="F584" s="161"/>
      <c r="G584" s="161"/>
      <c r="H584" s="161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</row>
    <row r="585" spans="1:36" ht="12.75" x14ac:dyDescent="0.2">
      <c r="A585" s="161"/>
      <c r="B585" s="165"/>
      <c r="C585" s="161"/>
      <c r="D585" s="161"/>
      <c r="E585" s="161"/>
      <c r="F585" s="161"/>
      <c r="G585" s="161"/>
      <c r="H585" s="161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</row>
    <row r="586" spans="1:36" ht="12.75" x14ac:dyDescent="0.2">
      <c r="A586" s="161"/>
      <c r="B586" s="165"/>
      <c r="C586" s="161"/>
      <c r="D586" s="161"/>
      <c r="E586" s="161"/>
      <c r="F586" s="161"/>
      <c r="G586" s="161"/>
      <c r="H586" s="161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</row>
    <row r="587" spans="1:36" ht="12.75" x14ac:dyDescent="0.2">
      <c r="A587" s="161"/>
      <c r="B587" s="165"/>
      <c r="C587" s="161"/>
      <c r="D587" s="161"/>
      <c r="E587" s="161"/>
      <c r="F587" s="161"/>
      <c r="G587" s="161"/>
      <c r="H587" s="161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</row>
    <row r="588" spans="1:36" ht="12.75" x14ac:dyDescent="0.2">
      <c r="A588" s="161"/>
      <c r="B588" s="165"/>
      <c r="C588" s="161"/>
      <c r="D588" s="161"/>
      <c r="E588" s="161"/>
      <c r="F588" s="161"/>
      <c r="G588" s="161"/>
      <c r="H588" s="161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</row>
    <row r="589" spans="1:36" ht="12.75" x14ac:dyDescent="0.2">
      <c r="A589" s="161"/>
      <c r="B589" s="165"/>
      <c r="C589" s="161"/>
      <c r="D589" s="161"/>
      <c r="E589" s="161"/>
      <c r="F589" s="161"/>
      <c r="G589" s="161"/>
      <c r="H589" s="161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</row>
    <row r="590" spans="1:36" ht="12.75" x14ac:dyDescent="0.2">
      <c r="A590" s="161"/>
      <c r="B590" s="165"/>
      <c r="C590" s="161"/>
      <c r="D590" s="161"/>
      <c r="E590" s="161"/>
      <c r="F590" s="161"/>
      <c r="G590" s="161"/>
      <c r="H590" s="161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</row>
    <row r="591" spans="1:36" ht="12.75" x14ac:dyDescent="0.2">
      <c r="A591" s="161"/>
      <c r="B591" s="165"/>
      <c r="C591" s="161"/>
      <c r="D591" s="161"/>
      <c r="E591" s="161"/>
      <c r="F591" s="161"/>
      <c r="G591" s="161"/>
      <c r="H591" s="161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</row>
    <row r="592" spans="1:36" ht="12.75" x14ac:dyDescent="0.2">
      <c r="A592" s="161"/>
      <c r="B592" s="165"/>
      <c r="C592" s="161"/>
      <c r="D592" s="161"/>
      <c r="E592" s="161"/>
      <c r="F592" s="161"/>
      <c r="G592" s="161"/>
      <c r="H592" s="161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</row>
    <row r="593" spans="1:36" ht="12.75" x14ac:dyDescent="0.2">
      <c r="A593" s="161"/>
      <c r="B593" s="165"/>
      <c r="C593" s="161"/>
      <c r="D593" s="161"/>
      <c r="E593" s="161"/>
      <c r="F593" s="161"/>
      <c r="G593" s="161"/>
      <c r="H593" s="161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</row>
    <row r="594" spans="1:36" ht="12.75" x14ac:dyDescent="0.2">
      <c r="A594" s="161"/>
      <c r="B594" s="165"/>
      <c r="C594" s="161"/>
      <c r="D594" s="161"/>
      <c r="E594" s="161"/>
      <c r="F594" s="161"/>
      <c r="G594" s="161"/>
      <c r="H594" s="161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</row>
    <row r="595" spans="1:36" ht="12.75" x14ac:dyDescent="0.2">
      <c r="A595" s="161"/>
      <c r="B595" s="165"/>
      <c r="C595" s="161"/>
      <c r="D595" s="161"/>
      <c r="E595" s="161"/>
      <c r="F595" s="161"/>
      <c r="G595" s="161"/>
      <c r="H595" s="161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</row>
    <row r="596" spans="1:36" ht="12.75" x14ac:dyDescent="0.2">
      <c r="A596" s="161"/>
      <c r="B596" s="165"/>
      <c r="C596" s="161"/>
      <c r="D596" s="161"/>
      <c r="E596" s="161"/>
      <c r="F596" s="161"/>
      <c r="G596" s="161"/>
      <c r="H596" s="161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</row>
    <row r="597" spans="1:36" ht="12.75" x14ac:dyDescent="0.2">
      <c r="A597" s="161"/>
      <c r="B597" s="165"/>
      <c r="C597" s="161"/>
      <c r="D597" s="161"/>
      <c r="E597" s="161"/>
      <c r="F597" s="161"/>
      <c r="G597" s="161"/>
      <c r="H597" s="161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</row>
    <row r="598" spans="1:36" ht="12.75" x14ac:dyDescent="0.2">
      <c r="A598" s="161"/>
      <c r="B598" s="165"/>
      <c r="C598" s="161"/>
      <c r="D598" s="161"/>
      <c r="E598" s="161"/>
      <c r="F598" s="161"/>
      <c r="G598" s="161"/>
      <c r="H598" s="161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</row>
    <row r="599" spans="1:36" ht="12.75" x14ac:dyDescent="0.2">
      <c r="A599" s="161"/>
      <c r="B599" s="165"/>
      <c r="C599" s="161"/>
      <c r="D599" s="161"/>
      <c r="E599" s="161"/>
      <c r="F599" s="161"/>
      <c r="G599" s="161"/>
      <c r="H599" s="161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</row>
    <row r="600" spans="1:36" ht="12.75" x14ac:dyDescent="0.2">
      <c r="A600" s="161"/>
      <c r="B600" s="165"/>
      <c r="C600" s="161"/>
      <c r="D600" s="161"/>
      <c r="E600" s="161"/>
      <c r="F600" s="161"/>
      <c r="G600" s="161"/>
      <c r="H600" s="161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</row>
    <row r="601" spans="1:36" ht="12.75" x14ac:dyDescent="0.2">
      <c r="A601" s="161"/>
      <c r="B601" s="165"/>
      <c r="C601" s="161"/>
      <c r="D601" s="161"/>
      <c r="E601" s="161"/>
      <c r="F601" s="161"/>
      <c r="G601" s="161"/>
      <c r="H601" s="161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</row>
    <row r="602" spans="1:36" ht="12.75" x14ac:dyDescent="0.2">
      <c r="A602" s="161"/>
      <c r="B602" s="165"/>
      <c r="C602" s="161"/>
      <c r="D602" s="161"/>
      <c r="E602" s="161"/>
      <c r="F602" s="161"/>
      <c r="G602" s="161"/>
      <c r="H602" s="161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</row>
    <row r="603" spans="1:36" ht="12.75" x14ac:dyDescent="0.2">
      <c r="A603" s="161"/>
      <c r="B603" s="165"/>
      <c r="C603" s="161"/>
      <c r="D603" s="161"/>
      <c r="E603" s="161"/>
      <c r="F603" s="161"/>
      <c r="G603" s="161"/>
      <c r="H603" s="161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</row>
    <row r="604" spans="1:36" ht="12.75" x14ac:dyDescent="0.2">
      <c r="A604" s="161"/>
      <c r="B604" s="165"/>
      <c r="C604" s="161"/>
      <c r="D604" s="161"/>
      <c r="E604" s="161"/>
      <c r="F604" s="161"/>
      <c r="G604" s="161"/>
      <c r="H604" s="161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</row>
    <row r="605" spans="1:36" ht="12.75" x14ac:dyDescent="0.2">
      <c r="A605" s="161"/>
      <c r="B605" s="165"/>
      <c r="C605" s="161"/>
      <c r="D605" s="161"/>
      <c r="E605" s="161"/>
      <c r="F605" s="161"/>
      <c r="G605" s="161"/>
      <c r="H605" s="161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</row>
    <row r="606" spans="1:36" ht="12.75" x14ac:dyDescent="0.2">
      <c r="A606" s="161"/>
      <c r="B606" s="165"/>
      <c r="C606" s="161"/>
      <c r="D606" s="161"/>
      <c r="E606" s="161"/>
      <c r="F606" s="161"/>
      <c r="G606" s="161"/>
      <c r="H606" s="161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</row>
    <row r="607" spans="1:36" ht="12.75" x14ac:dyDescent="0.2">
      <c r="A607" s="161"/>
      <c r="B607" s="165"/>
      <c r="C607" s="161"/>
      <c r="D607" s="161"/>
      <c r="E607" s="161"/>
      <c r="F607" s="161"/>
      <c r="G607" s="161"/>
      <c r="H607" s="161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</row>
    <row r="608" spans="1:36" ht="12.75" x14ac:dyDescent="0.2">
      <c r="A608" s="161"/>
      <c r="B608" s="165"/>
      <c r="C608" s="161"/>
      <c r="D608" s="161"/>
      <c r="E608" s="161"/>
      <c r="F608" s="161"/>
      <c r="G608" s="161"/>
      <c r="H608" s="161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</row>
    <row r="609" spans="1:36" ht="12.75" x14ac:dyDescent="0.2">
      <c r="A609" s="161"/>
      <c r="B609" s="165"/>
      <c r="C609" s="161"/>
      <c r="D609" s="161"/>
      <c r="E609" s="161"/>
      <c r="F609" s="161"/>
      <c r="G609" s="161"/>
      <c r="H609" s="161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</row>
    <row r="610" spans="1:36" ht="12.75" x14ac:dyDescent="0.2">
      <c r="A610" s="161"/>
      <c r="B610" s="165"/>
      <c r="C610" s="161"/>
      <c r="D610" s="161"/>
      <c r="E610" s="161"/>
      <c r="F610" s="161"/>
      <c r="G610" s="161"/>
      <c r="H610" s="161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</row>
    <row r="611" spans="1:36" ht="12.75" x14ac:dyDescent="0.2">
      <c r="A611" s="161"/>
      <c r="B611" s="165"/>
      <c r="C611" s="161"/>
      <c r="D611" s="161"/>
      <c r="E611" s="161"/>
      <c r="F611" s="161"/>
      <c r="G611" s="161"/>
      <c r="H611" s="161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</row>
    <row r="612" spans="1:36" ht="12.75" x14ac:dyDescent="0.2">
      <c r="A612" s="161"/>
      <c r="B612" s="165"/>
      <c r="C612" s="161"/>
      <c r="D612" s="161"/>
      <c r="E612" s="161"/>
      <c r="F612" s="161"/>
      <c r="G612" s="161"/>
      <c r="H612" s="161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</row>
    <row r="613" spans="1:36" ht="12.75" x14ac:dyDescent="0.2">
      <c r="A613" s="161"/>
      <c r="B613" s="165"/>
      <c r="C613" s="161"/>
      <c r="D613" s="161"/>
      <c r="E613" s="161"/>
      <c r="F613" s="161"/>
      <c r="G613" s="161"/>
      <c r="H613" s="161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</row>
    <row r="614" spans="1:36" ht="12.75" x14ac:dyDescent="0.2">
      <c r="A614" s="161"/>
      <c r="B614" s="165"/>
      <c r="C614" s="161"/>
      <c r="D614" s="161"/>
      <c r="E614" s="161"/>
      <c r="F614" s="161"/>
      <c r="G614" s="161"/>
      <c r="H614" s="161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</row>
    <row r="615" spans="1:36" ht="12.75" x14ac:dyDescent="0.2">
      <c r="A615" s="161"/>
      <c r="B615" s="165"/>
      <c r="C615" s="161"/>
      <c r="D615" s="161"/>
      <c r="E615" s="161"/>
      <c r="F615" s="161"/>
      <c r="G615" s="161"/>
      <c r="H615" s="161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</row>
    <row r="616" spans="1:36" ht="12.75" x14ac:dyDescent="0.2">
      <c r="A616" s="161"/>
      <c r="B616" s="165"/>
      <c r="C616" s="161"/>
      <c r="D616" s="161"/>
      <c r="E616" s="161"/>
      <c r="F616" s="161"/>
      <c r="G616" s="161"/>
      <c r="H616" s="161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</row>
    <row r="617" spans="1:36" ht="12.75" x14ac:dyDescent="0.2">
      <c r="A617" s="161"/>
      <c r="B617" s="165"/>
      <c r="C617" s="161"/>
      <c r="D617" s="161"/>
      <c r="E617" s="161"/>
      <c r="F617" s="161"/>
      <c r="G617" s="161"/>
      <c r="H617" s="161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</row>
    <row r="618" spans="1:36" ht="12.75" x14ac:dyDescent="0.2">
      <c r="A618" s="161"/>
      <c r="B618" s="165"/>
      <c r="C618" s="161"/>
      <c r="D618" s="161"/>
      <c r="E618" s="161"/>
      <c r="F618" s="161"/>
      <c r="G618" s="161"/>
      <c r="H618" s="161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</row>
    <row r="619" spans="1:36" ht="12.75" x14ac:dyDescent="0.2">
      <c r="A619" s="161"/>
      <c r="B619" s="165"/>
      <c r="C619" s="161"/>
      <c r="D619" s="161"/>
      <c r="E619" s="161"/>
      <c r="F619" s="161"/>
      <c r="G619" s="161"/>
      <c r="H619" s="161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</row>
    <row r="620" spans="1:36" ht="12.75" x14ac:dyDescent="0.2">
      <c r="A620" s="161"/>
      <c r="B620" s="165"/>
      <c r="C620" s="161"/>
      <c r="D620" s="161"/>
      <c r="E620" s="161"/>
      <c r="F620" s="161"/>
      <c r="G620" s="161"/>
      <c r="H620" s="161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</row>
    <row r="621" spans="1:36" ht="12.75" x14ac:dyDescent="0.2">
      <c r="A621" s="161"/>
      <c r="B621" s="165"/>
      <c r="C621" s="161"/>
      <c r="D621" s="161"/>
      <c r="E621" s="161"/>
      <c r="F621" s="161"/>
      <c r="G621" s="161"/>
      <c r="H621" s="161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</row>
    <row r="622" spans="1:36" ht="12.75" x14ac:dyDescent="0.2">
      <c r="A622" s="161"/>
      <c r="B622" s="165"/>
      <c r="C622" s="161"/>
      <c r="D622" s="161"/>
      <c r="E622" s="161"/>
      <c r="F622" s="161"/>
      <c r="G622" s="161"/>
      <c r="H622" s="161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</row>
    <row r="623" spans="1:36" ht="12.75" x14ac:dyDescent="0.2">
      <c r="A623" s="161"/>
      <c r="B623" s="165"/>
      <c r="C623" s="161"/>
      <c r="D623" s="161"/>
      <c r="E623" s="161"/>
      <c r="F623" s="161"/>
      <c r="G623" s="161"/>
      <c r="H623" s="161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</row>
    <row r="624" spans="1:36" ht="12.75" x14ac:dyDescent="0.2">
      <c r="A624" s="161"/>
      <c r="B624" s="165"/>
      <c r="C624" s="161"/>
      <c r="D624" s="161"/>
      <c r="E624" s="161"/>
      <c r="F624" s="161"/>
      <c r="G624" s="161"/>
      <c r="H624" s="161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</row>
    <row r="625" spans="1:36" ht="12.75" x14ac:dyDescent="0.2">
      <c r="A625" s="161"/>
      <c r="B625" s="165"/>
      <c r="C625" s="161"/>
      <c r="D625" s="161"/>
      <c r="E625" s="161"/>
      <c r="F625" s="161"/>
      <c r="G625" s="161"/>
      <c r="H625" s="161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</row>
    <row r="626" spans="1:36" ht="12.75" x14ac:dyDescent="0.2">
      <c r="A626" s="161"/>
      <c r="B626" s="165"/>
      <c r="C626" s="161"/>
      <c r="D626" s="161"/>
      <c r="E626" s="161"/>
      <c r="F626" s="161"/>
      <c r="G626" s="161"/>
      <c r="H626" s="161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</row>
    <row r="627" spans="1:36" ht="12.75" x14ac:dyDescent="0.2">
      <c r="A627" s="161"/>
      <c r="B627" s="165"/>
      <c r="C627" s="161"/>
      <c r="D627" s="161"/>
      <c r="E627" s="161"/>
      <c r="F627" s="161"/>
      <c r="G627" s="161"/>
      <c r="H627" s="161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</row>
    <row r="628" spans="1:36" ht="12.75" x14ac:dyDescent="0.2">
      <c r="A628" s="161"/>
      <c r="B628" s="165"/>
      <c r="C628" s="161"/>
      <c r="D628" s="161"/>
      <c r="E628" s="161"/>
      <c r="F628" s="161"/>
      <c r="G628" s="161"/>
      <c r="H628" s="161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</row>
    <row r="629" spans="1:36" ht="12.75" x14ac:dyDescent="0.2">
      <c r="A629" s="161"/>
      <c r="B629" s="165"/>
      <c r="C629" s="161"/>
      <c r="D629" s="161"/>
      <c r="E629" s="161"/>
      <c r="F629" s="161"/>
      <c r="G629" s="161"/>
      <c r="H629" s="161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</row>
    <row r="630" spans="1:36" ht="12.75" x14ac:dyDescent="0.2">
      <c r="A630" s="161"/>
      <c r="B630" s="165"/>
      <c r="C630" s="161"/>
      <c r="D630" s="161"/>
      <c r="E630" s="161"/>
      <c r="F630" s="161"/>
      <c r="G630" s="161"/>
      <c r="H630" s="161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</row>
    <row r="631" spans="1:36" ht="12.75" x14ac:dyDescent="0.2">
      <c r="A631" s="161"/>
      <c r="B631" s="165"/>
      <c r="C631" s="161"/>
      <c r="D631" s="161"/>
      <c r="E631" s="161"/>
      <c r="F631" s="161"/>
      <c r="G631" s="161"/>
      <c r="H631" s="161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</row>
    <row r="632" spans="1:36" ht="12.75" x14ac:dyDescent="0.2">
      <c r="A632" s="161"/>
      <c r="B632" s="165"/>
      <c r="C632" s="161"/>
      <c r="D632" s="161"/>
      <c r="E632" s="161"/>
      <c r="F632" s="161"/>
      <c r="G632" s="161"/>
      <c r="H632" s="161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</row>
    <row r="633" spans="1:36" ht="12.75" x14ac:dyDescent="0.2">
      <c r="A633" s="161"/>
      <c r="B633" s="165"/>
      <c r="C633" s="161"/>
      <c r="D633" s="161"/>
      <c r="E633" s="161"/>
      <c r="F633" s="161"/>
      <c r="G633" s="161"/>
      <c r="H633" s="161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</row>
    <row r="634" spans="1:36" ht="12.75" x14ac:dyDescent="0.2">
      <c r="A634" s="161"/>
      <c r="B634" s="165"/>
      <c r="C634" s="161"/>
      <c r="D634" s="161"/>
      <c r="E634" s="161"/>
      <c r="F634" s="161"/>
      <c r="G634" s="161"/>
      <c r="H634" s="161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</row>
    <row r="635" spans="1:36" ht="12.75" x14ac:dyDescent="0.2">
      <c r="A635" s="161"/>
      <c r="B635" s="165"/>
      <c r="C635" s="161"/>
      <c r="D635" s="161"/>
      <c r="E635" s="161"/>
      <c r="F635" s="161"/>
      <c r="G635" s="161"/>
      <c r="H635" s="161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</row>
    <row r="636" spans="1:36" ht="12.75" x14ac:dyDescent="0.2">
      <c r="A636" s="161"/>
      <c r="B636" s="165"/>
      <c r="C636" s="161"/>
      <c r="D636" s="161"/>
      <c r="E636" s="161"/>
      <c r="F636" s="161"/>
      <c r="G636" s="161"/>
      <c r="H636" s="161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</row>
    <row r="637" spans="1:36" ht="12.75" x14ac:dyDescent="0.2">
      <c r="A637" s="161"/>
      <c r="B637" s="165"/>
      <c r="C637" s="161"/>
      <c r="D637" s="161"/>
      <c r="E637" s="161"/>
      <c r="F637" s="161"/>
      <c r="G637" s="161"/>
      <c r="H637" s="161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</row>
    <row r="638" spans="1:36" ht="12.75" x14ac:dyDescent="0.2">
      <c r="A638" s="161"/>
      <c r="B638" s="165"/>
      <c r="C638" s="161"/>
      <c r="D638" s="161"/>
      <c r="E638" s="161"/>
      <c r="F638" s="161"/>
      <c r="G638" s="161"/>
      <c r="H638" s="161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</row>
    <row r="639" spans="1:36" ht="12.75" x14ac:dyDescent="0.2">
      <c r="A639" s="161"/>
      <c r="B639" s="165"/>
      <c r="C639" s="161"/>
      <c r="D639" s="161"/>
      <c r="E639" s="161"/>
      <c r="F639" s="161"/>
      <c r="G639" s="161"/>
      <c r="H639" s="161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</row>
    <row r="640" spans="1:36" ht="12.75" x14ac:dyDescent="0.2">
      <c r="A640" s="161"/>
      <c r="B640" s="165"/>
      <c r="C640" s="161"/>
      <c r="D640" s="161"/>
      <c r="E640" s="161"/>
      <c r="F640" s="161"/>
      <c r="G640" s="161"/>
      <c r="H640" s="161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</row>
    <row r="641" spans="1:36" ht="12.75" x14ac:dyDescent="0.2">
      <c r="A641" s="161"/>
      <c r="B641" s="165"/>
      <c r="C641" s="161"/>
      <c r="D641" s="161"/>
      <c r="E641" s="161"/>
      <c r="F641" s="161"/>
      <c r="G641" s="161"/>
      <c r="H641" s="161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</row>
    <row r="642" spans="1:36" ht="12.75" x14ac:dyDescent="0.2">
      <c r="A642" s="161"/>
      <c r="B642" s="165"/>
      <c r="C642" s="161"/>
      <c r="D642" s="161"/>
      <c r="E642" s="161"/>
      <c r="F642" s="161"/>
      <c r="G642" s="161"/>
      <c r="H642" s="161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</row>
    <row r="643" spans="1:36" ht="12.75" x14ac:dyDescent="0.2">
      <c r="A643" s="161"/>
      <c r="B643" s="165"/>
      <c r="C643" s="161"/>
      <c r="D643" s="161"/>
      <c r="E643" s="161"/>
      <c r="F643" s="161"/>
      <c r="G643" s="161"/>
      <c r="H643" s="161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</row>
    <row r="644" spans="1:36" ht="12.75" x14ac:dyDescent="0.2">
      <c r="A644" s="161"/>
      <c r="B644" s="165"/>
      <c r="C644" s="161"/>
      <c r="D644" s="161"/>
      <c r="E644" s="161"/>
      <c r="F644" s="161"/>
      <c r="G644" s="161"/>
      <c r="H644" s="161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</row>
    <row r="645" spans="1:36" ht="12.75" x14ac:dyDescent="0.2">
      <c r="A645" s="161"/>
      <c r="B645" s="165"/>
      <c r="C645" s="161"/>
      <c r="D645" s="161"/>
      <c r="E645" s="161"/>
      <c r="F645" s="161"/>
      <c r="G645" s="161"/>
      <c r="H645" s="161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</row>
    <row r="646" spans="1:36" ht="12.75" x14ac:dyDescent="0.2">
      <c r="A646" s="161"/>
      <c r="B646" s="165"/>
      <c r="C646" s="161"/>
      <c r="D646" s="161"/>
      <c r="E646" s="161"/>
      <c r="F646" s="161"/>
      <c r="G646" s="161"/>
      <c r="H646" s="161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</row>
    <row r="647" spans="1:36" ht="12.75" x14ac:dyDescent="0.2">
      <c r="A647" s="161"/>
      <c r="B647" s="165"/>
      <c r="C647" s="161"/>
      <c r="D647" s="161"/>
      <c r="E647" s="161"/>
      <c r="F647" s="161"/>
      <c r="G647" s="161"/>
      <c r="H647" s="161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</row>
    <row r="648" spans="1:36" ht="12.75" x14ac:dyDescent="0.2">
      <c r="A648" s="161"/>
      <c r="B648" s="165"/>
      <c r="C648" s="161"/>
      <c r="D648" s="161"/>
      <c r="E648" s="161"/>
      <c r="F648" s="161"/>
      <c r="G648" s="161"/>
      <c r="H648" s="161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</row>
    <row r="649" spans="1:36" ht="12.75" x14ac:dyDescent="0.2">
      <c r="A649" s="161"/>
      <c r="B649" s="165"/>
      <c r="C649" s="161"/>
      <c r="D649" s="161"/>
      <c r="E649" s="161"/>
      <c r="F649" s="161"/>
      <c r="G649" s="161"/>
      <c r="H649" s="161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</row>
    <row r="650" spans="1:36" ht="12.75" x14ac:dyDescent="0.2">
      <c r="A650" s="161"/>
      <c r="B650" s="165"/>
      <c r="C650" s="161"/>
      <c r="D650" s="161"/>
      <c r="E650" s="161"/>
      <c r="F650" s="161"/>
      <c r="G650" s="161"/>
      <c r="H650" s="161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</row>
    <row r="651" spans="1:36" ht="12.75" x14ac:dyDescent="0.2">
      <c r="A651" s="161"/>
      <c r="B651" s="165"/>
      <c r="C651" s="161"/>
      <c r="D651" s="161"/>
      <c r="E651" s="161"/>
      <c r="F651" s="161"/>
      <c r="G651" s="161"/>
      <c r="H651" s="161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</row>
    <row r="652" spans="1:36" ht="12.75" x14ac:dyDescent="0.2">
      <c r="A652" s="161"/>
      <c r="B652" s="165"/>
      <c r="C652" s="161"/>
      <c r="D652" s="161"/>
      <c r="E652" s="161"/>
      <c r="F652" s="161"/>
      <c r="G652" s="161"/>
      <c r="H652" s="161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</row>
    <row r="653" spans="1:36" ht="12.75" x14ac:dyDescent="0.2">
      <c r="A653" s="161"/>
      <c r="B653" s="165"/>
      <c r="C653" s="161"/>
      <c r="D653" s="161"/>
      <c r="E653" s="161"/>
      <c r="F653" s="161"/>
      <c r="G653" s="161"/>
      <c r="H653" s="161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</row>
    <row r="654" spans="1:36" ht="12.75" x14ac:dyDescent="0.2">
      <c r="A654" s="161"/>
      <c r="B654" s="165"/>
      <c r="C654" s="161"/>
      <c r="D654" s="161"/>
      <c r="E654" s="161"/>
      <c r="F654" s="161"/>
      <c r="G654" s="161"/>
      <c r="H654" s="161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</row>
    <row r="655" spans="1:36" ht="12.75" x14ac:dyDescent="0.2">
      <c r="A655" s="161"/>
      <c r="B655" s="165"/>
      <c r="C655" s="161"/>
      <c r="D655" s="161"/>
      <c r="E655" s="161"/>
      <c r="F655" s="161"/>
      <c r="G655" s="161"/>
      <c r="H655" s="161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</row>
    <row r="656" spans="1:36" ht="12.75" x14ac:dyDescent="0.2">
      <c r="A656" s="161"/>
      <c r="B656" s="165"/>
      <c r="C656" s="161"/>
      <c r="D656" s="161"/>
      <c r="E656" s="161"/>
      <c r="F656" s="161"/>
      <c r="G656" s="161"/>
      <c r="H656" s="161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</row>
    <row r="657" spans="1:36" ht="12.75" x14ac:dyDescent="0.2">
      <c r="A657" s="161"/>
      <c r="B657" s="165"/>
      <c r="C657" s="161"/>
      <c r="D657" s="161"/>
      <c r="E657" s="161"/>
      <c r="F657" s="161"/>
      <c r="G657" s="161"/>
      <c r="H657" s="161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</row>
    <row r="658" spans="1:36" ht="12.75" x14ac:dyDescent="0.2">
      <c r="A658" s="161"/>
      <c r="B658" s="165"/>
      <c r="C658" s="161"/>
      <c r="D658" s="161"/>
      <c r="E658" s="161"/>
      <c r="F658" s="161"/>
      <c r="G658" s="161"/>
      <c r="H658" s="161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</row>
    <row r="659" spans="1:36" ht="12.75" x14ac:dyDescent="0.2">
      <c r="A659" s="161"/>
      <c r="B659" s="165"/>
      <c r="C659" s="161"/>
      <c r="D659" s="161"/>
      <c r="E659" s="161"/>
      <c r="F659" s="161"/>
      <c r="G659" s="161"/>
      <c r="H659" s="161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</row>
    <row r="660" spans="1:36" ht="12.75" x14ac:dyDescent="0.2">
      <c r="A660" s="161"/>
      <c r="B660" s="165"/>
      <c r="C660" s="161"/>
      <c r="D660" s="161"/>
      <c r="E660" s="161"/>
      <c r="F660" s="161"/>
      <c r="G660" s="161"/>
      <c r="H660" s="161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</row>
    <row r="661" spans="1:36" ht="12.75" x14ac:dyDescent="0.2">
      <c r="A661" s="161"/>
      <c r="B661" s="165"/>
      <c r="C661" s="161"/>
      <c r="D661" s="161"/>
      <c r="E661" s="161"/>
      <c r="F661" s="161"/>
      <c r="G661" s="161"/>
      <c r="H661" s="161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</row>
    <row r="662" spans="1:36" ht="12.75" x14ac:dyDescent="0.2">
      <c r="A662" s="161"/>
      <c r="B662" s="165"/>
      <c r="C662" s="161"/>
      <c r="D662" s="161"/>
      <c r="E662" s="161"/>
      <c r="F662" s="161"/>
      <c r="G662" s="161"/>
      <c r="H662" s="161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</row>
    <row r="663" spans="1:36" ht="12.75" x14ac:dyDescent="0.2">
      <c r="A663" s="161"/>
      <c r="B663" s="165"/>
      <c r="C663" s="161"/>
      <c r="D663" s="161"/>
      <c r="E663" s="161"/>
      <c r="F663" s="161"/>
      <c r="G663" s="161"/>
      <c r="H663" s="161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</row>
    <row r="664" spans="1:36" ht="12.75" x14ac:dyDescent="0.2">
      <c r="A664" s="161"/>
      <c r="B664" s="165"/>
      <c r="C664" s="161"/>
      <c r="D664" s="161"/>
      <c r="E664" s="161"/>
      <c r="F664" s="161"/>
      <c r="G664" s="161"/>
      <c r="H664" s="161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</row>
    <row r="665" spans="1:36" ht="12.75" x14ac:dyDescent="0.2">
      <c r="A665" s="161"/>
      <c r="B665" s="165"/>
      <c r="C665" s="161"/>
      <c r="D665" s="161"/>
      <c r="E665" s="161"/>
      <c r="F665" s="161"/>
      <c r="G665" s="161"/>
      <c r="H665" s="161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</row>
    <row r="666" spans="1:36" ht="12.75" x14ac:dyDescent="0.2">
      <c r="A666" s="161"/>
      <c r="B666" s="165"/>
      <c r="C666" s="161"/>
      <c r="D666" s="161"/>
      <c r="E666" s="161"/>
      <c r="F666" s="161"/>
      <c r="G666" s="161"/>
      <c r="H666" s="161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</row>
    <row r="667" spans="1:36" ht="12.75" x14ac:dyDescent="0.2">
      <c r="A667" s="161"/>
      <c r="B667" s="165"/>
      <c r="C667" s="161"/>
      <c r="D667" s="161"/>
      <c r="E667" s="161"/>
      <c r="F667" s="161"/>
      <c r="G667" s="161"/>
      <c r="H667" s="161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</row>
    <row r="668" spans="1:36" ht="12.75" x14ac:dyDescent="0.2">
      <c r="A668" s="161"/>
      <c r="B668" s="165"/>
      <c r="C668" s="161"/>
      <c r="D668" s="161"/>
      <c r="E668" s="161"/>
      <c r="F668" s="161"/>
      <c r="G668" s="161"/>
      <c r="H668" s="161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</row>
    <row r="669" spans="1:36" ht="12.75" x14ac:dyDescent="0.2">
      <c r="A669" s="161"/>
      <c r="B669" s="165"/>
      <c r="C669" s="161"/>
      <c r="D669" s="161"/>
      <c r="E669" s="161"/>
      <c r="F669" s="161"/>
      <c r="G669" s="161"/>
      <c r="H669" s="161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</row>
    <row r="670" spans="1:36" ht="12.75" x14ac:dyDescent="0.2">
      <c r="A670" s="161"/>
      <c r="B670" s="165"/>
      <c r="C670" s="161"/>
      <c r="D670" s="161"/>
      <c r="E670" s="161"/>
      <c r="F670" s="161"/>
      <c r="G670" s="161"/>
      <c r="H670" s="161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</row>
    <row r="671" spans="1:36" ht="12.75" x14ac:dyDescent="0.2">
      <c r="A671" s="161"/>
      <c r="B671" s="165"/>
      <c r="C671" s="161"/>
      <c r="D671" s="161"/>
      <c r="E671" s="161"/>
      <c r="F671" s="161"/>
      <c r="G671" s="161"/>
      <c r="H671" s="161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</row>
    <row r="672" spans="1:36" ht="12.75" x14ac:dyDescent="0.2">
      <c r="A672" s="161"/>
      <c r="B672" s="165"/>
      <c r="C672" s="161"/>
      <c r="D672" s="161"/>
      <c r="E672" s="161"/>
      <c r="F672" s="161"/>
      <c r="G672" s="161"/>
      <c r="H672" s="161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</row>
    <row r="673" spans="1:36" ht="12.75" x14ac:dyDescent="0.2">
      <c r="A673" s="161"/>
      <c r="B673" s="165"/>
      <c r="C673" s="161"/>
      <c r="D673" s="161"/>
      <c r="E673" s="161"/>
      <c r="F673" s="161"/>
      <c r="G673" s="161"/>
      <c r="H673" s="161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</row>
    <row r="674" spans="1:36" ht="12.75" x14ac:dyDescent="0.2">
      <c r="A674" s="161"/>
      <c r="B674" s="165"/>
      <c r="C674" s="161"/>
      <c r="D674" s="161"/>
      <c r="E674" s="161"/>
      <c r="F674" s="161"/>
      <c r="G674" s="161"/>
      <c r="H674" s="161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</row>
    <row r="675" spans="1:36" ht="12.75" x14ac:dyDescent="0.2">
      <c r="A675" s="161"/>
      <c r="B675" s="165"/>
      <c r="C675" s="161"/>
      <c r="D675" s="161"/>
      <c r="E675" s="161"/>
      <c r="F675" s="161"/>
      <c r="G675" s="161"/>
      <c r="H675" s="161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</row>
    <row r="676" spans="1:36" ht="12.75" x14ac:dyDescent="0.2">
      <c r="A676" s="161"/>
      <c r="B676" s="165"/>
      <c r="C676" s="161"/>
      <c r="D676" s="161"/>
      <c r="E676" s="161"/>
      <c r="F676" s="161"/>
      <c r="G676" s="161"/>
      <c r="H676" s="161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</row>
    <row r="677" spans="1:36" ht="12.75" x14ac:dyDescent="0.2">
      <c r="A677" s="161"/>
      <c r="B677" s="165"/>
      <c r="C677" s="161"/>
      <c r="D677" s="161"/>
      <c r="E677" s="161"/>
      <c r="F677" s="161"/>
      <c r="G677" s="161"/>
      <c r="H677" s="161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</row>
    <row r="678" spans="1:36" ht="12.75" x14ac:dyDescent="0.2">
      <c r="A678" s="161"/>
      <c r="B678" s="165"/>
      <c r="C678" s="161"/>
      <c r="D678" s="161"/>
      <c r="E678" s="161"/>
      <c r="F678" s="161"/>
      <c r="G678" s="161"/>
      <c r="H678" s="161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</row>
    <row r="679" spans="1:36" ht="12.75" x14ac:dyDescent="0.2">
      <c r="A679" s="161"/>
      <c r="B679" s="165"/>
      <c r="C679" s="161"/>
      <c r="D679" s="161"/>
      <c r="E679" s="161"/>
      <c r="F679" s="161"/>
      <c r="G679" s="161"/>
      <c r="H679" s="161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</row>
    <row r="680" spans="1:36" ht="12.75" x14ac:dyDescent="0.2">
      <c r="A680" s="161"/>
      <c r="B680" s="165"/>
      <c r="C680" s="161"/>
      <c r="D680" s="161"/>
      <c r="E680" s="161"/>
      <c r="F680" s="161"/>
      <c r="G680" s="161"/>
      <c r="H680" s="161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</row>
    <row r="681" spans="1:36" ht="12.75" x14ac:dyDescent="0.2">
      <c r="A681" s="161"/>
      <c r="B681" s="165"/>
      <c r="C681" s="161"/>
      <c r="D681" s="161"/>
      <c r="E681" s="161"/>
      <c r="F681" s="161"/>
      <c r="G681" s="161"/>
      <c r="H681" s="161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</row>
    <row r="682" spans="1:36" ht="12.75" x14ac:dyDescent="0.2">
      <c r="A682" s="161"/>
      <c r="B682" s="165"/>
      <c r="C682" s="161"/>
      <c r="D682" s="161"/>
      <c r="E682" s="161"/>
      <c r="F682" s="161"/>
      <c r="G682" s="161"/>
      <c r="H682" s="161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</row>
    <row r="683" spans="1:36" ht="12.75" x14ac:dyDescent="0.2">
      <c r="A683" s="161"/>
      <c r="B683" s="165"/>
      <c r="C683" s="161"/>
      <c r="D683" s="161"/>
      <c r="E683" s="161"/>
      <c r="F683" s="161"/>
      <c r="G683" s="161"/>
      <c r="H683" s="161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</row>
    <row r="684" spans="1:36" ht="12.75" x14ac:dyDescent="0.2">
      <c r="A684" s="161"/>
      <c r="B684" s="165"/>
      <c r="C684" s="161"/>
      <c r="D684" s="161"/>
      <c r="E684" s="161"/>
      <c r="F684" s="161"/>
      <c r="G684" s="161"/>
      <c r="H684" s="161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</row>
    <row r="685" spans="1:36" ht="12.75" x14ac:dyDescent="0.2">
      <c r="A685" s="161"/>
      <c r="B685" s="165"/>
      <c r="C685" s="161"/>
      <c r="D685" s="161"/>
      <c r="E685" s="161"/>
      <c r="F685" s="161"/>
      <c r="G685" s="161"/>
      <c r="H685" s="161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</row>
    <row r="686" spans="1:36" ht="12.75" x14ac:dyDescent="0.2">
      <c r="A686" s="161"/>
      <c r="B686" s="165"/>
      <c r="C686" s="161"/>
      <c r="D686" s="161"/>
      <c r="E686" s="161"/>
      <c r="F686" s="161"/>
      <c r="G686" s="161"/>
      <c r="H686" s="161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</row>
    <row r="687" spans="1:36" ht="12.75" x14ac:dyDescent="0.2">
      <c r="A687" s="161"/>
      <c r="B687" s="165"/>
      <c r="C687" s="161"/>
      <c r="D687" s="161"/>
      <c r="E687" s="161"/>
      <c r="F687" s="161"/>
      <c r="G687" s="161"/>
      <c r="H687" s="161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</row>
    <row r="688" spans="1:36" ht="12.75" x14ac:dyDescent="0.2">
      <c r="A688" s="161"/>
      <c r="B688" s="165"/>
      <c r="C688" s="161"/>
      <c r="D688" s="161"/>
      <c r="E688" s="161"/>
      <c r="F688" s="161"/>
      <c r="G688" s="161"/>
      <c r="H688" s="161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</row>
    <row r="689" spans="1:36" ht="12.75" x14ac:dyDescent="0.2">
      <c r="A689" s="161"/>
      <c r="B689" s="165"/>
      <c r="C689" s="161"/>
      <c r="D689" s="161"/>
      <c r="E689" s="161"/>
      <c r="F689" s="161"/>
      <c r="G689" s="161"/>
      <c r="H689" s="161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</row>
    <row r="690" spans="1:36" ht="12.75" x14ac:dyDescent="0.2">
      <c r="A690" s="161"/>
      <c r="B690" s="165"/>
      <c r="C690" s="161"/>
      <c r="D690" s="161"/>
      <c r="E690" s="161"/>
      <c r="F690" s="161"/>
      <c r="G690" s="161"/>
      <c r="H690" s="161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</row>
    <row r="691" spans="1:36" ht="12.75" x14ac:dyDescent="0.2">
      <c r="A691" s="161"/>
      <c r="B691" s="165"/>
      <c r="C691" s="161"/>
      <c r="D691" s="161"/>
      <c r="E691" s="161"/>
      <c r="F691" s="161"/>
      <c r="G691" s="161"/>
      <c r="H691" s="161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</row>
    <row r="692" spans="1:36" ht="12.75" x14ac:dyDescent="0.2">
      <c r="A692" s="161"/>
      <c r="B692" s="165"/>
      <c r="C692" s="161"/>
      <c r="D692" s="161"/>
      <c r="E692" s="161"/>
      <c r="F692" s="161"/>
      <c r="G692" s="161"/>
      <c r="H692" s="161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</row>
    <row r="693" spans="1:36" ht="12.75" x14ac:dyDescent="0.2">
      <c r="A693" s="161"/>
      <c r="B693" s="165"/>
      <c r="C693" s="161"/>
      <c r="D693" s="161"/>
      <c r="E693" s="161"/>
      <c r="F693" s="161"/>
      <c r="G693" s="161"/>
      <c r="H693" s="161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</row>
    <row r="694" spans="1:36" ht="12.75" x14ac:dyDescent="0.2">
      <c r="A694" s="161"/>
      <c r="B694" s="165"/>
      <c r="C694" s="161"/>
      <c r="D694" s="161"/>
      <c r="E694" s="161"/>
      <c r="F694" s="161"/>
      <c r="G694" s="161"/>
      <c r="H694" s="161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</row>
    <row r="695" spans="1:36" ht="12.75" x14ac:dyDescent="0.2">
      <c r="A695" s="161"/>
      <c r="B695" s="165"/>
      <c r="C695" s="161"/>
      <c r="D695" s="161"/>
      <c r="E695" s="161"/>
      <c r="F695" s="161"/>
      <c r="G695" s="161"/>
      <c r="H695" s="161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</row>
    <row r="696" spans="1:36" ht="12.75" x14ac:dyDescent="0.2">
      <c r="A696" s="161"/>
      <c r="B696" s="165"/>
      <c r="C696" s="161"/>
      <c r="D696" s="161"/>
      <c r="E696" s="161"/>
      <c r="F696" s="161"/>
      <c r="G696" s="161"/>
      <c r="H696" s="161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</row>
    <row r="697" spans="1:36" ht="12.75" x14ac:dyDescent="0.2">
      <c r="A697" s="161"/>
      <c r="B697" s="165"/>
      <c r="C697" s="161"/>
      <c r="D697" s="161"/>
      <c r="E697" s="161"/>
      <c r="F697" s="161"/>
      <c r="G697" s="161"/>
      <c r="H697" s="161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</row>
    <row r="698" spans="1:36" ht="12.75" x14ac:dyDescent="0.2">
      <c r="A698" s="161"/>
      <c r="B698" s="165"/>
      <c r="C698" s="161"/>
      <c r="D698" s="161"/>
      <c r="E698" s="161"/>
      <c r="F698" s="161"/>
      <c r="G698" s="161"/>
      <c r="H698" s="161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</row>
    <row r="699" spans="1:36" ht="12.75" x14ac:dyDescent="0.2">
      <c r="A699" s="161"/>
      <c r="B699" s="165"/>
      <c r="C699" s="161"/>
      <c r="D699" s="161"/>
      <c r="E699" s="161"/>
      <c r="F699" s="161"/>
      <c r="G699" s="161"/>
      <c r="H699" s="161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</row>
    <row r="700" spans="1:36" ht="12.75" x14ac:dyDescent="0.2">
      <c r="A700" s="161"/>
      <c r="B700" s="165"/>
      <c r="C700" s="161"/>
      <c r="D700" s="161"/>
      <c r="E700" s="161"/>
      <c r="F700" s="161"/>
      <c r="G700" s="161"/>
      <c r="H700" s="161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</row>
    <row r="701" spans="1:36" ht="12.75" x14ac:dyDescent="0.2">
      <c r="A701" s="161"/>
      <c r="B701" s="165"/>
      <c r="C701" s="161"/>
      <c r="D701" s="161"/>
      <c r="E701" s="161"/>
      <c r="F701" s="161"/>
      <c r="G701" s="161"/>
      <c r="H701" s="161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</row>
    <row r="702" spans="1:36" ht="12.75" x14ac:dyDescent="0.2">
      <c r="A702" s="161"/>
      <c r="B702" s="165"/>
      <c r="C702" s="161"/>
      <c r="D702" s="161"/>
      <c r="E702" s="161"/>
      <c r="F702" s="161"/>
      <c r="G702" s="161"/>
      <c r="H702" s="161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</row>
    <row r="703" spans="1:36" ht="12.75" x14ac:dyDescent="0.2">
      <c r="A703" s="161"/>
      <c r="B703" s="165"/>
      <c r="C703" s="161"/>
      <c r="D703" s="161"/>
      <c r="E703" s="161"/>
      <c r="F703" s="161"/>
      <c r="G703" s="161"/>
      <c r="H703" s="161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</row>
    <row r="704" spans="1:36" ht="12.75" x14ac:dyDescent="0.2">
      <c r="A704" s="161"/>
      <c r="B704" s="165"/>
      <c r="C704" s="161"/>
      <c r="D704" s="161"/>
      <c r="E704" s="161"/>
      <c r="F704" s="161"/>
      <c r="G704" s="161"/>
      <c r="H704" s="161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</row>
    <row r="705" spans="1:36" ht="12.75" x14ac:dyDescent="0.2">
      <c r="A705" s="161"/>
      <c r="B705" s="165"/>
      <c r="C705" s="161"/>
      <c r="D705" s="161"/>
      <c r="E705" s="161"/>
      <c r="F705" s="161"/>
      <c r="G705" s="161"/>
      <c r="H705" s="161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</row>
    <row r="706" spans="1:36" ht="12.75" x14ac:dyDescent="0.2">
      <c r="A706" s="161"/>
      <c r="B706" s="165"/>
      <c r="C706" s="161"/>
      <c r="D706" s="161"/>
      <c r="E706" s="161"/>
      <c r="F706" s="161"/>
      <c r="G706" s="161"/>
      <c r="H706" s="161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</row>
    <row r="707" spans="1:36" ht="12.75" x14ac:dyDescent="0.2">
      <c r="A707" s="161"/>
      <c r="B707" s="165"/>
      <c r="C707" s="161"/>
      <c r="D707" s="161"/>
      <c r="E707" s="161"/>
      <c r="F707" s="161"/>
      <c r="G707" s="161"/>
      <c r="H707" s="161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</row>
    <row r="708" spans="1:36" ht="12.75" x14ac:dyDescent="0.2">
      <c r="A708" s="161"/>
      <c r="B708" s="165"/>
      <c r="C708" s="161"/>
      <c r="D708" s="161"/>
      <c r="E708" s="161"/>
      <c r="F708" s="161"/>
      <c r="G708" s="161"/>
      <c r="H708" s="161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</row>
    <row r="709" spans="1:36" ht="12.75" x14ac:dyDescent="0.2">
      <c r="A709" s="161"/>
      <c r="B709" s="165"/>
      <c r="C709" s="161"/>
      <c r="D709" s="161"/>
      <c r="E709" s="161"/>
      <c r="F709" s="161"/>
      <c r="G709" s="161"/>
      <c r="H709" s="161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</row>
    <row r="710" spans="1:36" ht="12.75" x14ac:dyDescent="0.2">
      <c r="A710" s="161"/>
      <c r="B710" s="165"/>
      <c r="C710" s="161"/>
      <c r="D710" s="161"/>
      <c r="E710" s="161"/>
      <c r="F710" s="161"/>
      <c r="G710" s="161"/>
      <c r="H710" s="161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</row>
    <row r="711" spans="1:36" ht="12.75" x14ac:dyDescent="0.2">
      <c r="A711" s="161"/>
      <c r="B711" s="165"/>
      <c r="C711" s="161"/>
      <c r="D711" s="161"/>
      <c r="E711" s="161"/>
      <c r="F711" s="161"/>
      <c r="G711" s="161"/>
      <c r="H711" s="161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</row>
    <row r="712" spans="1:36" ht="12.75" x14ac:dyDescent="0.2">
      <c r="A712" s="161"/>
      <c r="B712" s="165"/>
      <c r="C712" s="161"/>
      <c r="D712" s="161"/>
      <c r="E712" s="161"/>
      <c r="F712" s="161"/>
      <c r="G712" s="161"/>
      <c r="H712" s="161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</row>
    <row r="713" spans="1:36" ht="12.75" x14ac:dyDescent="0.2">
      <c r="A713" s="161"/>
      <c r="B713" s="165"/>
      <c r="C713" s="161"/>
      <c r="D713" s="161"/>
      <c r="E713" s="161"/>
      <c r="F713" s="161"/>
      <c r="G713" s="161"/>
      <c r="H713" s="161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</row>
    <row r="714" spans="1:36" ht="12.75" x14ac:dyDescent="0.2">
      <c r="A714" s="161"/>
      <c r="B714" s="165"/>
      <c r="C714" s="161"/>
      <c r="D714" s="161"/>
      <c r="E714" s="161"/>
      <c r="F714" s="161"/>
      <c r="G714" s="161"/>
      <c r="H714" s="161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</row>
    <row r="715" spans="1:36" ht="12.75" x14ac:dyDescent="0.2">
      <c r="A715" s="161"/>
      <c r="B715" s="165"/>
      <c r="C715" s="161"/>
      <c r="D715" s="161"/>
      <c r="E715" s="161"/>
      <c r="F715" s="161"/>
      <c r="G715" s="161"/>
      <c r="H715" s="161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</row>
    <row r="716" spans="1:36" ht="12.75" x14ac:dyDescent="0.2">
      <c r="A716" s="161"/>
      <c r="B716" s="165"/>
      <c r="C716" s="161"/>
      <c r="D716" s="161"/>
      <c r="E716" s="161"/>
      <c r="F716" s="161"/>
      <c r="G716" s="161"/>
      <c r="H716" s="161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</row>
    <row r="717" spans="1:36" ht="12.75" x14ac:dyDescent="0.2">
      <c r="A717" s="161"/>
      <c r="B717" s="165"/>
      <c r="C717" s="161"/>
      <c r="D717" s="161"/>
      <c r="E717" s="161"/>
      <c r="F717" s="161"/>
      <c r="G717" s="161"/>
      <c r="H717" s="161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</row>
    <row r="718" spans="1:36" ht="12.75" x14ac:dyDescent="0.2">
      <c r="A718" s="161"/>
      <c r="B718" s="165"/>
      <c r="C718" s="161"/>
      <c r="D718" s="161"/>
      <c r="E718" s="161"/>
      <c r="F718" s="161"/>
      <c r="G718" s="161"/>
      <c r="H718" s="161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</row>
    <row r="719" spans="1:36" ht="12.75" x14ac:dyDescent="0.2">
      <c r="A719" s="161"/>
      <c r="B719" s="165"/>
      <c r="C719" s="161"/>
      <c r="D719" s="161"/>
      <c r="E719" s="161"/>
      <c r="F719" s="161"/>
      <c r="G719" s="161"/>
      <c r="H719" s="161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</row>
    <row r="720" spans="1:36" ht="12.75" x14ac:dyDescent="0.2">
      <c r="A720" s="161"/>
      <c r="B720" s="165"/>
      <c r="C720" s="161"/>
      <c r="D720" s="161"/>
      <c r="E720" s="161"/>
      <c r="F720" s="161"/>
      <c r="G720" s="161"/>
      <c r="H720" s="161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</row>
    <row r="721" spans="1:36" ht="12.75" x14ac:dyDescent="0.2">
      <c r="A721" s="161"/>
      <c r="B721" s="165"/>
      <c r="C721" s="161"/>
      <c r="D721" s="161"/>
      <c r="E721" s="161"/>
      <c r="F721" s="161"/>
      <c r="G721" s="161"/>
      <c r="H721" s="161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</row>
    <row r="722" spans="1:36" ht="12.75" x14ac:dyDescent="0.2">
      <c r="A722" s="161"/>
      <c r="B722" s="165"/>
      <c r="C722" s="161"/>
      <c r="D722" s="161"/>
      <c r="E722" s="161"/>
      <c r="F722" s="161"/>
      <c r="G722" s="161"/>
      <c r="H722" s="161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</row>
    <row r="723" spans="1:36" ht="12.75" x14ac:dyDescent="0.2">
      <c r="A723" s="161"/>
      <c r="B723" s="165"/>
      <c r="C723" s="161"/>
      <c r="D723" s="161"/>
      <c r="E723" s="161"/>
      <c r="F723" s="161"/>
      <c r="G723" s="161"/>
      <c r="H723" s="161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</row>
    <row r="724" spans="1:36" ht="12.75" x14ac:dyDescent="0.2">
      <c r="A724" s="161"/>
      <c r="B724" s="165"/>
      <c r="C724" s="161"/>
      <c r="D724" s="161"/>
      <c r="E724" s="161"/>
      <c r="F724" s="161"/>
      <c r="G724" s="161"/>
      <c r="H724" s="161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</row>
    <row r="725" spans="1:36" ht="12.75" x14ac:dyDescent="0.2">
      <c r="A725" s="161"/>
      <c r="B725" s="165"/>
      <c r="C725" s="161"/>
      <c r="D725" s="161"/>
      <c r="E725" s="161"/>
      <c r="F725" s="161"/>
      <c r="G725" s="161"/>
      <c r="H725" s="161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</row>
    <row r="726" spans="1:36" ht="12.75" x14ac:dyDescent="0.2">
      <c r="A726" s="161"/>
      <c r="B726" s="165"/>
      <c r="C726" s="161"/>
      <c r="D726" s="161"/>
      <c r="E726" s="161"/>
      <c r="F726" s="161"/>
      <c r="G726" s="161"/>
      <c r="H726" s="161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</row>
    <row r="727" spans="1:36" ht="12.75" x14ac:dyDescent="0.2">
      <c r="A727" s="161"/>
      <c r="B727" s="165"/>
      <c r="C727" s="161"/>
      <c r="D727" s="161"/>
      <c r="E727" s="161"/>
      <c r="F727" s="161"/>
      <c r="G727" s="161"/>
      <c r="H727" s="161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</row>
    <row r="728" spans="1:36" ht="12.75" x14ac:dyDescent="0.2">
      <c r="A728" s="161"/>
      <c r="B728" s="165"/>
      <c r="C728" s="161"/>
      <c r="D728" s="161"/>
      <c r="E728" s="161"/>
      <c r="F728" s="161"/>
      <c r="G728" s="161"/>
      <c r="H728" s="161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</row>
    <row r="729" spans="1:36" ht="12.75" x14ac:dyDescent="0.2">
      <c r="A729" s="161"/>
      <c r="B729" s="165"/>
      <c r="C729" s="161"/>
      <c r="D729" s="161"/>
      <c r="E729" s="161"/>
      <c r="F729" s="161"/>
      <c r="G729" s="161"/>
      <c r="H729" s="161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</row>
    <row r="730" spans="1:36" ht="12.75" x14ac:dyDescent="0.2">
      <c r="A730" s="161"/>
      <c r="B730" s="165"/>
      <c r="C730" s="161"/>
      <c r="D730" s="161"/>
      <c r="E730" s="161"/>
      <c r="F730" s="161"/>
      <c r="G730" s="161"/>
      <c r="H730" s="161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</row>
    <row r="731" spans="1:36" ht="12.75" x14ac:dyDescent="0.2">
      <c r="A731" s="161"/>
      <c r="B731" s="165"/>
      <c r="C731" s="161"/>
      <c r="D731" s="161"/>
      <c r="E731" s="161"/>
      <c r="F731" s="161"/>
      <c r="G731" s="161"/>
      <c r="H731" s="161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</row>
    <row r="732" spans="1:36" ht="12.75" x14ac:dyDescent="0.2">
      <c r="A732" s="161"/>
      <c r="B732" s="165"/>
      <c r="C732" s="161"/>
      <c r="D732" s="161"/>
      <c r="E732" s="161"/>
      <c r="F732" s="161"/>
      <c r="G732" s="161"/>
      <c r="H732" s="161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</row>
    <row r="733" spans="1:36" ht="12.75" x14ac:dyDescent="0.2">
      <c r="A733" s="161"/>
      <c r="B733" s="165"/>
      <c r="C733" s="161"/>
      <c r="D733" s="161"/>
      <c r="E733" s="161"/>
      <c r="F733" s="161"/>
      <c r="G733" s="161"/>
      <c r="H733" s="161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</row>
    <row r="734" spans="1:36" ht="12.75" x14ac:dyDescent="0.2">
      <c r="A734" s="161"/>
      <c r="B734" s="165"/>
      <c r="C734" s="161"/>
      <c r="D734" s="161"/>
      <c r="E734" s="161"/>
      <c r="F734" s="161"/>
      <c r="G734" s="161"/>
      <c r="H734" s="161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</row>
    <row r="735" spans="1:36" ht="12.75" x14ac:dyDescent="0.2">
      <c r="A735" s="161"/>
      <c r="B735" s="165"/>
      <c r="C735" s="161"/>
      <c r="D735" s="161"/>
      <c r="E735" s="161"/>
      <c r="F735" s="161"/>
      <c r="G735" s="161"/>
      <c r="H735" s="161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</row>
    <row r="736" spans="1:36" ht="12.75" x14ac:dyDescent="0.2">
      <c r="A736" s="161"/>
      <c r="B736" s="165"/>
      <c r="C736" s="161"/>
      <c r="D736" s="161"/>
      <c r="E736" s="161"/>
      <c r="F736" s="161"/>
      <c r="G736" s="161"/>
      <c r="H736" s="161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</row>
    <row r="737" spans="1:36" ht="12.75" x14ac:dyDescent="0.2">
      <c r="A737" s="161"/>
      <c r="B737" s="165"/>
      <c r="C737" s="161"/>
      <c r="D737" s="161"/>
      <c r="E737" s="161"/>
      <c r="F737" s="161"/>
      <c r="G737" s="161"/>
      <c r="H737" s="161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</row>
    <row r="738" spans="1:36" ht="12.75" x14ac:dyDescent="0.2">
      <c r="A738" s="161"/>
      <c r="B738" s="165"/>
      <c r="C738" s="161"/>
      <c r="D738" s="161"/>
      <c r="E738" s="161"/>
      <c r="F738" s="161"/>
      <c r="G738" s="161"/>
      <c r="H738" s="161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</row>
    <row r="739" spans="1:36" ht="12.75" x14ac:dyDescent="0.2">
      <c r="A739" s="161"/>
      <c r="B739" s="165"/>
      <c r="C739" s="161"/>
      <c r="D739" s="161"/>
      <c r="E739" s="161"/>
      <c r="F739" s="161"/>
      <c r="G739" s="161"/>
      <c r="H739" s="161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</row>
    <row r="740" spans="1:36" ht="12.75" x14ac:dyDescent="0.2">
      <c r="A740" s="161"/>
      <c r="B740" s="165"/>
      <c r="C740" s="161"/>
      <c r="D740" s="161"/>
      <c r="E740" s="161"/>
      <c r="F740" s="161"/>
      <c r="G740" s="161"/>
      <c r="H740" s="161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</row>
    <row r="741" spans="1:36" ht="12.75" x14ac:dyDescent="0.2">
      <c r="A741" s="161"/>
      <c r="B741" s="165"/>
      <c r="C741" s="161"/>
      <c r="D741" s="161"/>
      <c r="E741" s="161"/>
      <c r="F741" s="161"/>
      <c r="G741" s="161"/>
      <c r="H741" s="161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</row>
    <row r="742" spans="1:36" ht="12.75" x14ac:dyDescent="0.2">
      <c r="A742" s="161"/>
      <c r="B742" s="165"/>
      <c r="C742" s="161"/>
      <c r="D742" s="161"/>
      <c r="E742" s="161"/>
      <c r="F742" s="161"/>
      <c r="G742" s="161"/>
      <c r="H742" s="161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</row>
    <row r="743" spans="1:36" ht="12.75" x14ac:dyDescent="0.2">
      <c r="A743" s="161"/>
      <c r="B743" s="165"/>
      <c r="C743" s="161"/>
      <c r="D743" s="161"/>
      <c r="E743" s="161"/>
      <c r="F743" s="161"/>
      <c r="G743" s="161"/>
      <c r="H743" s="161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</row>
    <row r="744" spans="1:36" ht="12.75" x14ac:dyDescent="0.2">
      <c r="A744" s="161"/>
      <c r="B744" s="165"/>
      <c r="C744" s="161"/>
      <c r="D744" s="161"/>
      <c r="E744" s="161"/>
      <c r="F744" s="161"/>
      <c r="G744" s="161"/>
      <c r="H744" s="161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</row>
    <row r="745" spans="1:36" ht="12.75" x14ac:dyDescent="0.2">
      <c r="A745" s="161"/>
      <c r="B745" s="165"/>
      <c r="C745" s="161"/>
      <c r="D745" s="161"/>
      <c r="E745" s="161"/>
      <c r="F745" s="161"/>
      <c r="G745" s="161"/>
      <c r="H745" s="161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</row>
    <row r="746" spans="1:36" ht="12.75" x14ac:dyDescent="0.2">
      <c r="A746" s="161"/>
      <c r="B746" s="165"/>
      <c r="C746" s="161"/>
      <c r="D746" s="161"/>
      <c r="E746" s="161"/>
      <c r="F746" s="161"/>
      <c r="G746" s="161"/>
      <c r="H746" s="161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</row>
    <row r="747" spans="1:36" ht="12.75" x14ac:dyDescent="0.2">
      <c r="A747" s="161"/>
      <c r="B747" s="165"/>
      <c r="C747" s="161"/>
      <c r="D747" s="161"/>
      <c r="E747" s="161"/>
      <c r="F747" s="161"/>
      <c r="G747" s="161"/>
      <c r="H747" s="161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</row>
    <row r="748" spans="1:36" ht="12.75" x14ac:dyDescent="0.2">
      <c r="A748" s="161"/>
      <c r="B748" s="165"/>
      <c r="C748" s="161"/>
      <c r="D748" s="161"/>
      <c r="E748" s="161"/>
      <c r="F748" s="161"/>
      <c r="G748" s="161"/>
      <c r="H748" s="161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</row>
    <row r="749" spans="1:36" ht="12.75" x14ac:dyDescent="0.2">
      <c r="A749" s="161"/>
      <c r="B749" s="165"/>
      <c r="C749" s="161"/>
      <c r="D749" s="161"/>
      <c r="E749" s="161"/>
      <c r="F749" s="161"/>
      <c r="G749" s="161"/>
      <c r="H749" s="161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</row>
    <row r="750" spans="1:36" ht="12.75" x14ac:dyDescent="0.2">
      <c r="A750" s="161"/>
      <c r="B750" s="165"/>
      <c r="C750" s="161"/>
      <c r="D750" s="161"/>
      <c r="E750" s="161"/>
      <c r="F750" s="161"/>
      <c r="G750" s="161"/>
      <c r="H750" s="161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</row>
    <row r="751" spans="1:36" ht="12.75" x14ac:dyDescent="0.2">
      <c r="A751" s="161"/>
      <c r="B751" s="165"/>
      <c r="C751" s="161"/>
      <c r="D751" s="161"/>
      <c r="E751" s="161"/>
      <c r="F751" s="161"/>
      <c r="G751" s="161"/>
      <c r="H751" s="161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</row>
    <row r="752" spans="1:36" ht="12.75" x14ac:dyDescent="0.2">
      <c r="A752" s="161"/>
      <c r="B752" s="165"/>
      <c r="C752" s="161"/>
      <c r="D752" s="161"/>
      <c r="E752" s="161"/>
      <c r="F752" s="161"/>
      <c r="G752" s="161"/>
      <c r="H752" s="161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</row>
    <row r="753" spans="1:36" ht="12.75" x14ac:dyDescent="0.2">
      <c r="A753" s="161"/>
      <c r="B753" s="165"/>
      <c r="C753" s="161"/>
      <c r="D753" s="161"/>
      <c r="E753" s="161"/>
      <c r="F753" s="161"/>
      <c r="G753" s="161"/>
      <c r="H753" s="161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</row>
    <row r="754" spans="1:36" ht="12.75" x14ac:dyDescent="0.2">
      <c r="A754" s="161"/>
      <c r="B754" s="165"/>
      <c r="C754" s="161"/>
      <c r="D754" s="161"/>
      <c r="E754" s="161"/>
      <c r="F754" s="161"/>
      <c r="G754" s="161"/>
      <c r="H754" s="161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</row>
    <row r="755" spans="1:36" ht="12.75" x14ac:dyDescent="0.2">
      <c r="A755" s="161"/>
      <c r="B755" s="165"/>
      <c r="C755" s="161"/>
      <c r="D755" s="161"/>
      <c r="E755" s="161"/>
      <c r="F755" s="161"/>
      <c r="G755" s="161"/>
      <c r="H755" s="161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</row>
    <row r="756" spans="1:36" ht="12.75" x14ac:dyDescent="0.2">
      <c r="A756" s="161"/>
      <c r="B756" s="165"/>
      <c r="C756" s="161"/>
      <c r="D756" s="161"/>
      <c r="E756" s="161"/>
      <c r="F756" s="161"/>
      <c r="G756" s="161"/>
      <c r="H756" s="161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</row>
    <row r="757" spans="1:36" ht="12.75" x14ac:dyDescent="0.2">
      <c r="A757" s="161"/>
      <c r="B757" s="165"/>
      <c r="C757" s="161"/>
      <c r="D757" s="161"/>
      <c r="E757" s="161"/>
      <c r="F757" s="161"/>
      <c r="G757" s="161"/>
      <c r="H757" s="161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</row>
    <row r="758" spans="1:36" ht="12.75" x14ac:dyDescent="0.2">
      <c r="A758" s="161"/>
      <c r="B758" s="165"/>
      <c r="C758" s="161"/>
      <c r="D758" s="161"/>
      <c r="E758" s="161"/>
      <c r="F758" s="161"/>
      <c r="G758" s="161"/>
      <c r="H758" s="161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</row>
    <row r="759" spans="1:36" ht="12.75" x14ac:dyDescent="0.2">
      <c r="A759" s="161"/>
      <c r="B759" s="165"/>
      <c r="C759" s="161"/>
      <c r="D759" s="161"/>
      <c r="E759" s="161"/>
      <c r="F759" s="161"/>
      <c r="G759" s="161"/>
      <c r="H759" s="161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</row>
    <row r="760" spans="1:36" ht="12.75" x14ac:dyDescent="0.2">
      <c r="A760" s="161"/>
      <c r="B760" s="165"/>
      <c r="C760" s="161"/>
      <c r="D760" s="161"/>
      <c r="E760" s="161"/>
      <c r="F760" s="161"/>
      <c r="G760" s="161"/>
      <c r="H760" s="161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</row>
    <row r="761" spans="1:36" ht="12.75" x14ac:dyDescent="0.2">
      <c r="A761" s="161"/>
      <c r="B761" s="165"/>
      <c r="C761" s="161"/>
      <c r="D761" s="161"/>
      <c r="E761" s="161"/>
      <c r="F761" s="161"/>
      <c r="G761" s="161"/>
      <c r="H761" s="161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</row>
    <row r="762" spans="1:36" ht="12.75" x14ac:dyDescent="0.2">
      <c r="A762" s="161"/>
      <c r="B762" s="165"/>
      <c r="C762" s="161"/>
      <c r="D762" s="161"/>
      <c r="E762" s="161"/>
      <c r="F762" s="161"/>
      <c r="G762" s="161"/>
      <c r="H762" s="161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</row>
    <row r="763" spans="1:36" ht="12.75" x14ac:dyDescent="0.2">
      <c r="A763" s="161"/>
      <c r="B763" s="165"/>
      <c r="C763" s="161"/>
      <c r="D763" s="161"/>
      <c r="E763" s="161"/>
      <c r="F763" s="161"/>
      <c r="G763" s="161"/>
      <c r="H763" s="161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</row>
    <row r="764" spans="1:36" ht="12.75" x14ac:dyDescent="0.2">
      <c r="A764" s="161"/>
      <c r="B764" s="165"/>
      <c r="C764" s="161"/>
      <c r="D764" s="161"/>
      <c r="E764" s="161"/>
      <c r="F764" s="161"/>
      <c r="G764" s="161"/>
      <c r="H764" s="161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</row>
    <row r="765" spans="1:36" ht="12.75" x14ac:dyDescent="0.2">
      <c r="A765" s="161"/>
      <c r="B765" s="165"/>
      <c r="C765" s="161"/>
      <c r="D765" s="161"/>
      <c r="E765" s="161"/>
      <c r="F765" s="161"/>
      <c r="G765" s="161"/>
      <c r="H765" s="161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</row>
    <row r="766" spans="1:36" ht="12.75" x14ac:dyDescent="0.2">
      <c r="A766" s="161"/>
      <c r="B766" s="165"/>
      <c r="C766" s="161"/>
      <c r="D766" s="161"/>
      <c r="E766" s="161"/>
      <c r="F766" s="161"/>
      <c r="G766" s="161"/>
      <c r="H766" s="161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</row>
    <row r="767" spans="1:36" ht="12.75" x14ac:dyDescent="0.2">
      <c r="A767" s="161"/>
      <c r="B767" s="165"/>
      <c r="C767" s="161"/>
      <c r="D767" s="161"/>
      <c r="E767" s="161"/>
      <c r="F767" s="161"/>
      <c r="G767" s="161"/>
      <c r="H767" s="161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</row>
    <row r="768" spans="1:36" ht="12.75" x14ac:dyDescent="0.2">
      <c r="A768" s="161"/>
      <c r="B768" s="165"/>
      <c r="C768" s="161"/>
      <c r="D768" s="161"/>
      <c r="E768" s="161"/>
      <c r="F768" s="161"/>
      <c r="G768" s="161"/>
      <c r="H768" s="161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</row>
    <row r="769" spans="1:36" ht="12.75" x14ac:dyDescent="0.2">
      <c r="A769" s="161"/>
      <c r="B769" s="165"/>
      <c r="C769" s="161"/>
      <c r="D769" s="161"/>
      <c r="E769" s="161"/>
      <c r="F769" s="161"/>
      <c r="G769" s="161"/>
      <c r="H769" s="161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</row>
    <row r="770" spans="1:36" ht="12.75" x14ac:dyDescent="0.2">
      <c r="A770" s="161"/>
      <c r="B770" s="165"/>
      <c r="C770" s="161"/>
      <c r="D770" s="161"/>
      <c r="E770" s="161"/>
      <c r="F770" s="161"/>
      <c r="G770" s="161"/>
      <c r="H770" s="161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</row>
    <row r="771" spans="1:36" ht="12.75" x14ac:dyDescent="0.2">
      <c r="A771" s="161"/>
      <c r="B771" s="165"/>
      <c r="C771" s="161"/>
      <c r="D771" s="161"/>
      <c r="E771" s="161"/>
      <c r="F771" s="161"/>
      <c r="G771" s="161"/>
      <c r="H771" s="161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</row>
    <row r="772" spans="1:36" ht="12.75" x14ac:dyDescent="0.2">
      <c r="A772" s="161"/>
      <c r="B772" s="165"/>
      <c r="C772" s="161"/>
      <c r="D772" s="161"/>
      <c r="E772" s="161"/>
      <c r="F772" s="161"/>
      <c r="G772" s="161"/>
      <c r="H772" s="161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</row>
    <row r="773" spans="1:36" ht="12.75" x14ac:dyDescent="0.2">
      <c r="A773" s="161"/>
      <c r="B773" s="165"/>
      <c r="C773" s="161"/>
      <c r="D773" s="161"/>
      <c r="E773" s="161"/>
      <c r="F773" s="161"/>
      <c r="G773" s="161"/>
      <c r="H773" s="161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</row>
    <row r="774" spans="1:36" ht="12.75" x14ac:dyDescent="0.2">
      <c r="A774" s="161"/>
      <c r="B774" s="165"/>
      <c r="C774" s="161"/>
      <c r="D774" s="161"/>
      <c r="E774" s="161"/>
      <c r="F774" s="161"/>
      <c r="G774" s="161"/>
      <c r="H774" s="161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</row>
    <row r="775" spans="1:36" ht="12.75" x14ac:dyDescent="0.2">
      <c r="A775" s="161"/>
      <c r="B775" s="165"/>
      <c r="C775" s="161"/>
      <c r="D775" s="161"/>
      <c r="E775" s="161"/>
      <c r="F775" s="161"/>
      <c r="G775" s="161"/>
      <c r="H775" s="161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</row>
    <row r="776" spans="1:36" ht="12.75" x14ac:dyDescent="0.2">
      <c r="A776" s="161"/>
      <c r="B776" s="165"/>
      <c r="C776" s="161"/>
      <c r="D776" s="161"/>
      <c r="E776" s="161"/>
      <c r="F776" s="161"/>
      <c r="G776" s="161"/>
      <c r="H776" s="161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</row>
    <row r="777" spans="1:36" ht="12.75" x14ac:dyDescent="0.2">
      <c r="A777" s="161"/>
      <c r="B777" s="165"/>
      <c r="C777" s="161"/>
      <c r="D777" s="161"/>
      <c r="E777" s="161"/>
      <c r="F777" s="161"/>
      <c r="G777" s="161"/>
      <c r="H777" s="161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</row>
    <row r="778" spans="1:36" ht="12.75" x14ac:dyDescent="0.2">
      <c r="A778" s="161"/>
      <c r="B778" s="165"/>
      <c r="C778" s="161"/>
      <c r="D778" s="161"/>
      <c r="E778" s="161"/>
      <c r="F778" s="161"/>
      <c r="G778" s="161"/>
      <c r="H778" s="161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</row>
    <row r="779" spans="1:36" ht="12.75" x14ac:dyDescent="0.2">
      <c r="A779" s="161"/>
      <c r="B779" s="165"/>
      <c r="C779" s="161"/>
      <c r="D779" s="161"/>
      <c r="E779" s="161"/>
      <c r="F779" s="161"/>
      <c r="G779" s="161"/>
      <c r="H779" s="161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</row>
    <row r="780" spans="1:36" ht="12.75" x14ac:dyDescent="0.2">
      <c r="A780" s="161"/>
      <c r="B780" s="165"/>
      <c r="C780" s="161"/>
      <c r="D780" s="161"/>
      <c r="E780" s="161"/>
      <c r="F780" s="161"/>
      <c r="G780" s="161"/>
      <c r="H780" s="161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</row>
    <row r="781" spans="1:36" ht="12.75" x14ac:dyDescent="0.2">
      <c r="A781" s="161"/>
      <c r="B781" s="165"/>
      <c r="C781" s="161"/>
      <c r="D781" s="161"/>
      <c r="E781" s="161"/>
      <c r="F781" s="161"/>
      <c r="G781" s="161"/>
      <c r="H781" s="161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</row>
    <row r="782" spans="1:36" ht="12.75" x14ac:dyDescent="0.2">
      <c r="A782" s="161"/>
      <c r="B782" s="165"/>
      <c r="C782" s="161"/>
      <c r="D782" s="161"/>
      <c r="E782" s="161"/>
      <c r="F782" s="161"/>
      <c r="G782" s="161"/>
      <c r="H782" s="161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</row>
    <row r="783" spans="1:36" ht="12.75" x14ac:dyDescent="0.2">
      <c r="A783" s="161"/>
      <c r="B783" s="165"/>
      <c r="C783" s="161"/>
      <c r="D783" s="161"/>
      <c r="E783" s="161"/>
      <c r="F783" s="161"/>
      <c r="G783" s="161"/>
      <c r="H783" s="161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</row>
    <row r="784" spans="1:36" ht="12.75" x14ac:dyDescent="0.2">
      <c r="A784" s="161"/>
      <c r="B784" s="165"/>
      <c r="C784" s="161"/>
      <c r="D784" s="161"/>
      <c r="E784" s="161"/>
      <c r="F784" s="161"/>
      <c r="G784" s="161"/>
      <c r="H784" s="161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</row>
    <row r="785" spans="1:36" ht="12.75" x14ac:dyDescent="0.2">
      <c r="A785" s="161"/>
      <c r="B785" s="165"/>
      <c r="C785" s="161"/>
      <c r="D785" s="161"/>
      <c r="E785" s="161"/>
      <c r="F785" s="161"/>
      <c r="G785" s="161"/>
      <c r="H785" s="161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</row>
    <row r="786" spans="1:36" ht="12.75" x14ac:dyDescent="0.2">
      <c r="A786" s="161"/>
      <c r="B786" s="165"/>
      <c r="C786" s="161"/>
      <c r="D786" s="161"/>
      <c r="E786" s="161"/>
      <c r="F786" s="161"/>
      <c r="G786" s="161"/>
      <c r="H786" s="161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</row>
    <row r="787" spans="1:36" ht="12.75" x14ac:dyDescent="0.2">
      <c r="A787" s="161"/>
      <c r="B787" s="165"/>
      <c r="C787" s="161"/>
      <c r="D787" s="161"/>
      <c r="E787" s="161"/>
      <c r="F787" s="161"/>
      <c r="G787" s="161"/>
      <c r="H787" s="161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</row>
    <row r="788" spans="1:36" ht="12.75" x14ac:dyDescent="0.2">
      <c r="A788" s="161"/>
      <c r="B788" s="165"/>
      <c r="C788" s="161"/>
      <c r="D788" s="161"/>
      <c r="E788" s="161"/>
      <c r="F788" s="161"/>
      <c r="G788" s="161"/>
      <c r="H788" s="161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</row>
    <row r="789" spans="1:36" ht="12.75" x14ac:dyDescent="0.2">
      <c r="A789" s="161"/>
      <c r="B789" s="165"/>
      <c r="C789" s="161"/>
      <c r="D789" s="161"/>
      <c r="E789" s="161"/>
      <c r="F789" s="161"/>
      <c r="G789" s="161"/>
      <c r="H789" s="161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</row>
    <row r="790" spans="1:36" ht="12.75" x14ac:dyDescent="0.2">
      <c r="A790" s="161"/>
      <c r="B790" s="165"/>
      <c r="C790" s="161"/>
      <c r="D790" s="161"/>
      <c r="E790" s="161"/>
      <c r="F790" s="161"/>
      <c r="G790" s="161"/>
      <c r="H790" s="161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</row>
    <row r="791" spans="1:36" ht="12.75" x14ac:dyDescent="0.2">
      <c r="A791" s="161"/>
      <c r="B791" s="165"/>
      <c r="C791" s="161"/>
      <c r="D791" s="161"/>
      <c r="E791" s="161"/>
      <c r="F791" s="161"/>
      <c r="G791" s="161"/>
      <c r="H791" s="161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</row>
    <row r="792" spans="1:36" ht="12.75" x14ac:dyDescent="0.2">
      <c r="A792" s="161"/>
      <c r="B792" s="165"/>
      <c r="C792" s="161"/>
      <c r="D792" s="161"/>
      <c r="E792" s="161"/>
      <c r="F792" s="161"/>
      <c r="G792" s="161"/>
      <c r="H792" s="161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</row>
    <row r="793" spans="1:36" ht="12.75" x14ac:dyDescent="0.2">
      <c r="A793" s="161"/>
      <c r="B793" s="165"/>
      <c r="C793" s="161"/>
      <c r="D793" s="161"/>
      <c r="E793" s="161"/>
      <c r="F793" s="161"/>
      <c r="G793" s="161"/>
      <c r="H793" s="161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</row>
    <row r="794" spans="1:36" ht="12.75" x14ac:dyDescent="0.2">
      <c r="A794" s="161"/>
      <c r="B794" s="165"/>
      <c r="C794" s="161"/>
      <c r="D794" s="161"/>
      <c r="E794" s="161"/>
      <c r="F794" s="161"/>
      <c r="G794" s="161"/>
      <c r="H794" s="161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</row>
    <row r="795" spans="1:36" ht="12.75" x14ac:dyDescent="0.2">
      <c r="A795" s="161"/>
      <c r="B795" s="165"/>
      <c r="C795" s="161"/>
      <c r="D795" s="161"/>
      <c r="E795" s="161"/>
      <c r="F795" s="161"/>
      <c r="G795" s="161"/>
      <c r="H795" s="161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</row>
    <row r="796" spans="1:36" ht="12.75" x14ac:dyDescent="0.2">
      <c r="A796" s="161"/>
      <c r="B796" s="165"/>
      <c r="C796" s="161"/>
      <c r="D796" s="161"/>
      <c r="E796" s="161"/>
      <c r="F796" s="161"/>
      <c r="G796" s="161"/>
      <c r="H796" s="161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</row>
    <row r="797" spans="1:36" ht="12.75" x14ac:dyDescent="0.2">
      <c r="A797" s="161"/>
      <c r="B797" s="165"/>
      <c r="C797" s="161"/>
      <c r="D797" s="161"/>
      <c r="E797" s="161"/>
      <c r="F797" s="161"/>
      <c r="G797" s="161"/>
      <c r="H797" s="161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</row>
    <row r="798" spans="1:36" ht="12.75" x14ac:dyDescent="0.2">
      <c r="A798" s="161"/>
      <c r="B798" s="165"/>
      <c r="C798" s="161"/>
      <c r="D798" s="161"/>
      <c r="E798" s="161"/>
      <c r="F798" s="161"/>
      <c r="G798" s="161"/>
      <c r="H798" s="161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</row>
    <row r="799" spans="1:36" ht="12.75" x14ac:dyDescent="0.2">
      <c r="A799" s="161"/>
      <c r="B799" s="165"/>
      <c r="C799" s="161"/>
      <c r="D799" s="161"/>
      <c r="E799" s="161"/>
      <c r="F799" s="161"/>
      <c r="G799" s="161"/>
      <c r="H799" s="161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</row>
    <row r="800" spans="1:36" ht="12.75" x14ac:dyDescent="0.2">
      <c r="A800" s="161"/>
      <c r="B800" s="165"/>
      <c r="C800" s="161"/>
      <c r="D800" s="161"/>
      <c r="E800" s="161"/>
      <c r="F800" s="161"/>
      <c r="G800" s="161"/>
      <c r="H800" s="161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</row>
    <row r="801" spans="1:36" ht="12.75" x14ac:dyDescent="0.2">
      <c r="A801" s="161"/>
      <c r="B801" s="165"/>
      <c r="C801" s="161"/>
      <c r="D801" s="161"/>
      <c r="E801" s="161"/>
      <c r="F801" s="161"/>
      <c r="G801" s="161"/>
      <c r="H801" s="161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</row>
    <row r="802" spans="1:36" ht="12.75" x14ac:dyDescent="0.2">
      <c r="A802" s="161"/>
      <c r="B802" s="165"/>
      <c r="C802" s="161"/>
      <c r="D802" s="161"/>
      <c r="E802" s="161"/>
      <c r="F802" s="161"/>
      <c r="G802" s="161"/>
      <c r="H802" s="161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</row>
    <row r="803" spans="1:36" ht="12.75" x14ac:dyDescent="0.2">
      <c r="A803" s="161"/>
      <c r="B803" s="165"/>
      <c r="C803" s="161"/>
      <c r="D803" s="161"/>
      <c r="E803" s="161"/>
      <c r="F803" s="161"/>
      <c r="G803" s="161"/>
      <c r="H803" s="161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</row>
    <row r="804" spans="1:36" ht="12.75" x14ac:dyDescent="0.2">
      <c r="A804" s="161"/>
      <c r="B804" s="165"/>
      <c r="C804" s="161"/>
      <c r="D804" s="161"/>
      <c r="E804" s="161"/>
      <c r="F804" s="161"/>
      <c r="G804" s="161"/>
      <c r="H804" s="161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</row>
    <row r="805" spans="1:36" ht="12.75" x14ac:dyDescent="0.2">
      <c r="A805" s="161"/>
      <c r="B805" s="165"/>
      <c r="C805" s="161"/>
      <c r="D805" s="161"/>
      <c r="E805" s="161"/>
      <c r="F805" s="161"/>
      <c r="G805" s="161"/>
      <c r="H805" s="161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</row>
    <row r="806" spans="1:36" ht="12.75" x14ac:dyDescent="0.2">
      <c r="A806" s="161"/>
      <c r="B806" s="165"/>
      <c r="C806" s="161"/>
      <c r="D806" s="161"/>
      <c r="E806" s="161"/>
      <c r="F806" s="161"/>
      <c r="G806" s="161"/>
      <c r="H806" s="161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</row>
    <row r="807" spans="1:36" ht="12.75" x14ac:dyDescent="0.2">
      <c r="A807" s="161"/>
      <c r="B807" s="165"/>
      <c r="C807" s="161"/>
      <c r="D807" s="161"/>
      <c r="E807" s="161"/>
      <c r="F807" s="161"/>
      <c r="G807" s="161"/>
      <c r="H807" s="161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</row>
    <row r="808" spans="1:36" ht="12.75" x14ac:dyDescent="0.2">
      <c r="A808" s="161"/>
      <c r="B808" s="165"/>
      <c r="C808" s="161"/>
      <c r="D808" s="161"/>
      <c r="E808" s="161"/>
      <c r="F808" s="161"/>
      <c r="G808" s="161"/>
      <c r="H808" s="161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</row>
    <row r="809" spans="1:36" ht="12.75" x14ac:dyDescent="0.2">
      <c r="A809" s="161"/>
      <c r="B809" s="165"/>
      <c r="C809" s="161"/>
      <c r="D809" s="161"/>
      <c r="E809" s="161"/>
      <c r="F809" s="161"/>
      <c r="G809" s="161"/>
      <c r="H809" s="161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</row>
    <row r="810" spans="1:36" ht="12.75" x14ac:dyDescent="0.2">
      <c r="A810" s="161"/>
      <c r="B810" s="165"/>
      <c r="C810" s="161"/>
      <c r="D810" s="161"/>
      <c r="E810" s="161"/>
      <c r="F810" s="161"/>
      <c r="G810" s="161"/>
      <c r="H810" s="161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</row>
    <row r="811" spans="1:36" ht="12.75" x14ac:dyDescent="0.2">
      <c r="A811" s="161"/>
      <c r="B811" s="165"/>
      <c r="C811" s="161"/>
      <c r="D811" s="161"/>
      <c r="E811" s="161"/>
      <c r="F811" s="161"/>
      <c r="G811" s="161"/>
      <c r="H811" s="161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</row>
    <row r="812" spans="1:36" ht="12.75" x14ac:dyDescent="0.2">
      <c r="A812" s="161"/>
      <c r="B812" s="165"/>
      <c r="C812" s="161"/>
      <c r="D812" s="161"/>
      <c r="E812" s="161"/>
      <c r="F812" s="161"/>
      <c r="G812" s="161"/>
      <c r="H812" s="161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</row>
    <row r="813" spans="1:36" ht="12.75" x14ac:dyDescent="0.2">
      <c r="A813" s="161"/>
      <c r="B813" s="165"/>
      <c r="C813" s="161"/>
      <c r="D813" s="161"/>
      <c r="E813" s="161"/>
      <c r="F813" s="161"/>
      <c r="G813" s="161"/>
      <c r="H813" s="161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</row>
    <row r="814" spans="1:36" ht="12.75" x14ac:dyDescent="0.2">
      <c r="A814" s="161"/>
      <c r="B814" s="165"/>
      <c r="C814" s="161"/>
      <c r="D814" s="161"/>
      <c r="E814" s="161"/>
      <c r="F814" s="161"/>
      <c r="G814" s="161"/>
      <c r="H814" s="161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</row>
    <row r="815" spans="1:36" ht="12.75" x14ac:dyDescent="0.2">
      <c r="A815" s="161"/>
      <c r="B815" s="165"/>
      <c r="C815" s="161"/>
      <c r="D815" s="161"/>
      <c r="E815" s="161"/>
      <c r="F815" s="161"/>
      <c r="G815" s="161"/>
      <c r="H815" s="161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</row>
    <row r="816" spans="1:36" ht="12.75" x14ac:dyDescent="0.2">
      <c r="A816" s="161"/>
      <c r="B816" s="165"/>
      <c r="C816" s="161"/>
      <c r="D816" s="161"/>
      <c r="E816" s="161"/>
      <c r="F816" s="161"/>
      <c r="G816" s="161"/>
      <c r="H816" s="161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</row>
    <row r="817" spans="1:36" ht="12.75" x14ac:dyDescent="0.2">
      <c r="A817" s="161"/>
      <c r="B817" s="165"/>
      <c r="C817" s="161"/>
      <c r="D817" s="161"/>
      <c r="E817" s="161"/>
      <c r="F817" s="161"/>
      <c r="G817" s="161"/>
      <c r="H817" s="161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</row>
    <row r="818" spans="1:36" ht="12.75" x14ac:dyDescent="0.2">
      <c r="A818" s="161"/>
      <c r="B818" s="165"/>
      <c r="C818" s="161"/>
      <c r="D818" s="161"/>
      <c r="E818" s="161"/>
      <c r="F818" s="161"/>
      <c r="G818" s="161"/>
      <c r="H818" s="161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</row>
    <row r="819" spans="1:36" ht="12.75" x14ac:dyDescent="0.2">
      <c r="A819" s="161"/>
      <c r="B819" s="165"/>
      <c r="C819" s="161"/>
      <c r="D819" s="161"/>
      <c r="E819" s="161"/>
      <c r="F819" s="161"/>
      <c r="G819" s="161"/>
      <c r="H819" s="161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</row>
    <row r="820" spans="1:36" ht="12.75" x14ac:dyDescent="0.2">
      <c r="A820" s="161"/>
      <c r="B820" s="165"/>
      <c r="C820" s="161"/>
      <c r="D820" s="161"/>
      <c r="E820" s="161"/>
      <c r="F820" s="161"/>
      <c r="G820" s="161"/>
      <c r="H820" s="161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</row>
    <row r="821" spans="1:36" ht="12.75" x14ac:dyDescent="0.2">
      <c r="A821" s="161"/>
      <c r="B821" s="165"/>
      <c r="C821" s="161"/>
      <c r="D821" s="161"/>
      <c r="E821" s="161"/>
      <c r="F821" s="161"/>
      <c r="G821" s="161"/>
      <c r="H821" s="161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</row>
    <row r="822" spans="1:36" ht="12.75" x14ac:dyDescent="0.2">
      <c r="A822" s="161"/>
      <c r="B822" s="165"/>
      <c r="C822" s="161"/>
      <c r="D822" s="161"/>
      <c r="E822" s="161"/>
      <c r="F822" s="161"/>
      <c r="G822" s="161"/>
      <c r="H822" s="161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</row>
    <row r="823" spans="1:36" ht="12.75" x14ac:dyDescent="0.2">
      <c r="A823" s="161"/>
      <c r="B823" s="165"/>
      <c r="C823" s="161"/>
      <c r="D823" s="161"/>
      <c r="E823" s="161"/>
      <c r="F823" s="161"/>
      <c r="G823" s="161"/>
      <c r="H823" s="161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</row>
    <row r="824" spans="1:36" ht="12.75" x14ac:dyDescent="0.2">
      <c r="A824" s="161"/>
      <c r="B824" s="165"/>
      <c r="C824" s="161"/>
      <c r="D824" s="161"/>
      <c r="E824" s="161"/>
      <c r="F824" s="161"/>
      <c r="G824" s="161"/>
      <c r="H824" s="161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</row>
    <row r="825" spans="1:36" ht="12.75" x14ac:dyDescent="0.2">
      <c r="A825" s="161"/>
      <c r="B825" s="165"/>
      <c r="C825" s="161"/>
      <c r="D825" s="161"/>
      <c r="E825" s="161"/>
      <c r="F825" s="161"/>
      <c r="G825" s="161"/>
      <c r="H825" s="161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</row>
    <row r="826" spans="1:36" ht="12.75" x14ac:dyDescent="0.2">
      <c r="A826" s="161"/>
      <c r="B826" s="165"/>
      <c r="C826" s="161"/>
      <c r="D826" s="161"/>
      <c r="E826" s="161"/>
      <c r="F826" s="161"/>
      <c r="G826" s="161"/>
      <c r="H826" s="161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</row>
    <row r="827" spans="1:36" ht="12.75" x14ac:dyDescent="0.2">
      <c r="A827" s="161"/>
      <c r="B827" s="165"/>
      <c r="C827" s="161"/>
      <c r="D827" s="161"/>
      <c r="E827" s="161"/>
      <c r="F827" s="161"/>
      <c r="G827" s="161"/>
      <c r="H827" s="161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</row>
    <row r="828" spans="1:36" ht="12.75" x14ac:dyDescent="0.2">
      <c r="A828" s="161"/>
      <c r="B828" s="165"/>
      <c r="C828" s="161"/>
      <c r="D828" s="161"/>
      <c r="E828" s="161"/>
      <c r="F828" s="161"/>
      <c r="G828" s="161"/>
      <c r="H828" s="161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</row>
    <row r="829" spans="1:36" ht="12.75" x14ac:dyDescent="0.2">
      <c r="A829" s="161"/>
      <c r="B829" s="165"/>
      <c r="C829" s="161"/>
      <c r="D829" s="161"/>
      <c r="E829" s="161"/>
      <c r="F829" s="161"/>
      <c r="G829" s="161"/>
      <c r="H829" s="161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</row>
    <row r="830" spans="1:36" ht="12.75" x14ac:dyDescent="0.2">
      <c r="A830" s="161"/>
      <c r="B830" s="165"/>
      <c r="C830" s="161"/>
      <c r="D830" s="161"/>
      <c r="E830" s="161"/>
      <c r="F830" s="161"/>
      <c r="G830" s="161"/>
      <c r="H830" s="161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</row>
    <row r="831" spans="1:36" ht="12.75" x14ac:dyDescent="0.2">
      <c r="A831" s="161"/>
      <c r="B831" s="165"/>
      <c r="C831" s="161"/>
      <c r="D831" s="161"/>
      <c r="E831" s="161"/>
      <c r="F831" s="161"/>
      <c r="G831" s="161"/>
      <c r="H831" s="161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</row>
    <row r="832" spans="1:36" ht="12.75" x14ac:dyDescent="0.2">
      <c r="A832" s="161"/>
      <c r="B832" s="165"/>
      <c r="C832" s="161"/>
      <c r="D832" s="161"/>
      <c r="E832" s="161"/>
      <c r="F832" s="161"/>
      <c r="G832" s="161"/>
      <c r="H832" s="161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</row>
    <row r="833" spans="1:36" ht="12.75" x14ac:dyDescent="0.2">
      <c r="A833" s="161"/>
      <c r="B833" s="165"/>
      <c r="C833" s="161"/>
      <c r="D833" s="161"/>
      <c r="E833" s="161"/>
      <c r="F833" s="161"/>
      <c r="G833" s="161"/>
      <c r="H833" s="161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</row>
    <row r="834" spans="1:36" ht="12.75" x14ac:dyDescent="0.2">
      <c r="A834" s="161"/>
      <c r="B834" s="165"/>
      <c r="C834" s="161"/>
      <c r="D834" s="161"/>
      <c r="E834" s="161"/>
      <c r="F834" s="161"/>
      <c r="G834" s="161"/>
      <c r="H834" s="161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</row>
    <row r="835" spans="1:36" ht="12.75" x14ac:dyDescent="0.2">
      <c r="A835" s="161"/>
      <c r="B835" s="165"/>
      <c r="C835" s="161"/>
      <c r="D835" s="161"/>
      <c r="E835" s="161"/>
      <c r="F835" s="161"/>
      <c r="G835" s="161"/>
      <c r="H835" s="161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</row>
    <row r="836" spans="1:36" ht="12.75" x14ac:dyDescent="0.2">
      <c r="A836" s="161"/>
      <c r="B836" s="165"/>
      <c r="C836" s="161"/>
      <c r="D836" s="161"/>
      <c r="E836" s="161"/>
      <c r="F836" s="161"/>
      <c r="G836" s="161"/>
      <c r="H836" s="161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</row>
    <row r="837" spans="1:36" ht="12.75" x14ac:dyDescent="0.2">
      <c r="A837" s="161"/>
      <c r="B837" s="165"/>
      <c r="C837" s="161"/>
      <c r="D837" s="161"/>
      <c r="E837" s="161"/>
      <c r="F837" s="161"/>
      <c r="G837" s="161"/>
      <c r="H837" s="161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</row>
    <row r="838" spans="1:36" ht="12.75" x14ac:dyDescent="0.2">
      <c r="A838" s="161"/>
      <c r="B838" s="165"/>
      <c r="C838" s="161"/>
      <c r="D838" s="161"/>
      <c r="E838" s="161"/>
      <c r="F838" s="161"/>
      <c r="G838" s="161"/>
      <c r="H838" s="161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</row>
    <row r="839" spans="1:36" ht="12.75" x14ac:dyDescent="0.2">
      <c r="A839" s="161"/>
      <c r="B839" s="165"/>
      <c r="C839" s="161"/>
      <c r="D839" s="161"/>
      <c r="E839" s="161"/>
      <c r="F839" s="161"/>
      <c r="G839" s="161"/>
      <c r="H839" s="161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</row>
    <row r="840" spans="1:36" ht="12.75" x14ac:dyDescent="0.2">
      <c r="A840" s="161"/>
      <c r="B840" s="165"/>
      <c r="C840" s="161"/>
      <c r="D840" s="161"/>
      <c r="E840" s="161"/>
      <c r="F840" s="161"/>
      <c r="G840" s="161"/>
      <c r="H840" s="161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</row>
    <row r="841" spans="1:36" ht="12.75" x14ac:dyDescent="0.2">
      <c r="A841" s="161"/>
      <c r="B841" s="165"/>
      <c r="C841" s="161"/>
      <c r="D841" s="161"/>
      <c r="E841" s="161"/>
      <c r="F841" s="161"/>
      <c r="G841" s="161"/>
      <c r="H841" s="161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</row>
    <row r="842" spans="1:36" ht="12.75" x14ac:dyDescent="0.2">
      <c r="A842" s="161"/>
      <c r="B842" s="165"/>
      <c r="C842" s="161"/>
      <c r="D842" s="161"/>
      <c r="E842" s="161"/>
      <c r="F842" s="161"/>
      <c r="G842" s="161"/>
      <c r="H842" s="161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</row>
    <row r="843" spans="1:36" ht="12.75" x14ac:dyDescent="0.2">
      <c r="A843" s="161"/>
      <c r="B843" s="165"/>
      <c r="C843" s="161"/>
      <c r="D843" s="161"/>
      <c r="E843" s="161"/>
      <c r="F843" s="161"/>
      <c r="G843" s="161"/>
      <c r="H843" s="161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</row>
    <row r="844" spans="1:36" ht="12.75" x14ac:dyDescent="0.2">
      <c r="A844" s="161"/>
      <c r="B844" s="165"/>
      <c r="C844" s="161"/>
      <c r="D844" s="161"/>
      <c r="E844" s="161"/>
      <c r="F844" s="161"/>
      <c r="G844" s="161"/>
      <c r="H844" s="161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</row>
    <row r="845" spans="1:36" ht="12.75" x14ac:dyDescent="0.2">
      <c r="A845" s="161"/>
      <c r="B845" s="165"/>
      <c r="C845" s="161"/>
      <c r="D845" s="161"/>
      <c r="E845" s="161"/>
      <c r="F845" s="161"/>
      <c r="G845" s="161"/>
      <c r="H845" s="161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</row>
    <row r="846" spans="1:36" ht="12.75" x14ac:dyDescent="0.2">
      <c r="A846" s="161"/>
      <c r="B846" s="165"/>
      <c r="C846" s="161"/>
      <c r="D846" s="161"/>
      <c r="E846" s="161"/>
      <c r="F846" s="161"/>
      <c r="G846" s="161"/>
      <c r="H846" s="161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</row>
    <row r="847" spans="1:36" ht="12.75" x14ac:dyDescent="0.2">
      <c r="A847" s="161"/>
      <c r="B847" s="165"/>
      <c r="C847" s="161"/>
      <c r="D847" s="161"/>
      <c r="E847" s="161"/>
      <c r="F847" s="161"/>
      <c r="G847" s="161"/>
      <c r="H847" s="161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</row>
    <row r="848" spans="1:36" ht="12.75" x14ac:dyDescent="0.2">
      <c r="A848" s="161"/>
      <c r="B848" s="165"/>
      <c r="C848" s="161"/>
      <c r="D848" s="161"/>
      <c r="E848" s="161"/>
      <c r="F848" s="161"/>
      <c r="G848" s="161"/>
      <c r="H848" s="161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</row>
    <row r="849" spans="1:36" ht="12.75" x14ac:dyDescent="0.2">
      <c r="A849" s="161"/>
      <c r="B849" s="165"/>
      <c r="C849" s="161"/>
      <c r="D849" s="161"/>
      <c r="E849" s="161"/>
      <c r="F849" s="161"/>
      <c r="G849" s="161"/>
      <c r="H849" s="161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</row>
    <row r="850" spans="1:36" ht="12.75" x14ac:dyDescent="0.2">
      <c r="A850" s="161"/>
      <c r="B850" s="165"/>
      <c r="C850" s="161"/>
      <c r="D850" s="161"/>
      <c r="E850" s="161"/>
      <c r="F850" s="161"/>
      <c r="G850" s="161"/>
      <c r="H850" s="161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</row>
    <row r="851" spans="1:36" ht="12.75" x14ac:dyDescent="0.2">
      <c r="A851" s="161"/>
      <c r="B851" s="165"/>
      <c r="C851" s="161"/>
      <c r="D851" s="161"/>
      <c r="E851" s="161"/>
      <c r="F851" s="161"/>
      <c r="G851" s="161"/>
      <c r="H851" s="161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</row>
    <row r="852" spans="1:36" ht="12.75" x14ac:dyDescent="0.2">
      <c r="A852" s="161"/>
      <c r="B852" s="165"/>
      <c r="C852" s="161"/>
      <c r="D852" s="161"/>
      <c r="E852" s="161"/>
      <c r="F852" s="161"/>
      <c r="G852" s="161"/>
      <c r="H852" s="161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</row>
    <row r="853" spans="1:36" ht="12.75" x14ac:dyDescent="0.2">
      <c r="A853" s="161"/>
      <c r="B853" s="165"/>
      <c r="C853" s="161"/>
      <c r="D853" s="161"/>
      <c r="E853" s="161"/>
      <c r="F853" s="161"/>
      <c r="G853" s="161"/>
      <c r="H853" s="161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</row>
    <row r="854" spans="1:36" ht="12.75" x14ac:dyDescent="0.2">
      <c r="A854" s="161"/>
      <c r="B854" s="165"/>
      <c r="C854" s="161"/>
      <c r="D854" s="161"/>
      <c r="E854" s="161"/>
      <c r="F854" s="161"/>
      <c r="G854" s="161"/>
      <c r="H854" s="161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</row>
    <row r="855" spans="1:36" ht="12.75" x14ac:dyDescent="0.2">
      <c r="A855" s="161"/>
      <c r="B855" s="165"/>
      <c r="C855" s="161"/>
      <c r="D855" s="161"/>
      <c r="E855" s="161"/>
      <c r="F855" s="161"/>
      <c r="G855" s="161"/>
      <c r="H855" s="161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</row>
    <row r="856" spans="1:36" ht="12.75" x14ac:dyDescent="0.2">
      <c r="A856" s="161"/>
      <c r="B856" s="165"/>
      <c r="C856" s="161"/>
      <c r="D856" s="161"/>
      <c r="E856" s="161"/>
      <c r="F856" s="161"/>
      <c r="G856" s="161"/>
      <c r="H856" s="161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</row>
    <row r="857" spans="1:36" ht="12.75" x14ac:dyDescent="0.2">
      <c r="A857" s="161"/>
      <c r="B857" s="165"/>
      <c r="C857" s="161"/>
      <c r="D857" s="161"/>
      <c r="E857" s="161"/>
      <c r="F857" s="161"/>
      <c r="G857" s="161"/>
      <c r="H857" s="161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</row>
    <row r="858" spans="1:36" ht="12.75" x14ac:dyDescent="0.2">
      <c r="A858" s="161"/>
      <c r="B858" s="165"/>
      <c r="C858" s="161"/>
      <c r="D858" s="161"/>
      <c r="E858" s="161"/>
      <c r="F858" s="161"/>
      <c r="G858" s="161"/>
      <c r="H858" s="161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</row>
    <row r="859" spans="1:36" ht="12.75" x14ac:dyDescent="0.2">
      <c r="A859" s="161"/>
      <c r="B859" s="165"/>
      <c r="C859" s="161"/>
      <c r="D859" s="161"/>
      <c r="E859" s="161"/>
      <c r="F859" s="161"/>
      <c r="G859" s="161"/>
      <c r="H859" s="161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</row>
    <row r="860" spans="1:36" ht="12.75" x14ac:dyDescent="0.2">
      <c r="A860" s="161"/>
      <c r="B860" s="165"/>
      <c r="C860" s="161"/>
      <c r="D860" s="161"/>
      <c r="E860" s="161"/>
      <c r="F860" s="161"/>
      <c r="G860" s="161"/>
      <c r="H860" s="161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</row>
    <row r="861" spans="1:36" ht="12.75" x14ac:dyDescent="0.2">
      <c r="A861" s="161"/>
      <c r="B861" s="165"/>
      <c r="C861" s="161"/>
      <c r="D861" s="161"/>
      <c r="E861" s="161"/>
      <c r="F861" s="161"/>
      <c r="G861" s="161"/>
      <c r="H861" s="161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</row>
    <row r="862" spans="1:36" ht="12.75" x14ac:dyDescent="0.2">
      <c r="A862" s="161"/>
      <c r="B862" s="165"/>
      <c r="C862" s="161"/>
      <c r="D862" s="161"/>
      <c r="E862" s="161"/>
      <c r="F862" s="161"/>
      <c r="G862" s="161"/>
      <c r="H862" s="161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</row>
    <row r="863" spans="1:36" ht="12.75" x14ac:dyDescent="0.2">
      <c r="A863" s="161"/>
      <c r="B863" s="165"/>
      <c r="C863" s="161"/>
      <c r="D863" s="161"/>
      <c r="E863" s="161"/>
      <c r="F863" s="161"/>
      <c r="G863" s="161"/>
      <c r="H863" s="161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</row>
    <row r="864" spans="1:36" ht="12.75" x14ac:dyDescent="0.2">
      <c r="A864" s="161"/>
      <c r="B864" s="165"/>
      <c r="C864" s="161"/>
      <c r="D864" s="161"/>
      <c r="E864" s="161"/>
      <c r="F864" s="161"/>
      <c r="G864" s="161"/>
      <c r="H864" s="161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</row>
    <row r="865" spans="1:36" ht="12.75" x14ac:dyDescent="0.2">
      <c r="A865" s="161"/>
      <c r="B865" s="165"/>
      <c r="C865" s="161"/>
      <c r="D865" s="161"/>
      <c r="E865" s="161"/>
      <c r="F865" s="161"/>
      <c r="G865" s="161"/>
      <c r="H865" s="161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</row>
    <row r="866" spans="1:36" ht="12.75" x14ac:dyDescent="0.2">
      <c r="A866" s="161"/>
      <c r="B866" s="165"/>
      <c r="C866" s="161"/>
      <c r="D866" s="161"/>
      <c r="E866" s="161"/>
      <c r="F866" s="161"/>
      <c r="G866" s="161"/>
      <c r="H866" s="161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</row>
    <row r="867" spans="1:36" ht="12.75" x14ac:dyDescent="0.2">
      <c r="A867" s="161"/>
      <c r="B867" s="165"/>
      <c r="C867" s="161"/>
      <c r="D867" s="161"/>
      <c r="E867" s="161"/>
      <c r="F867" s="161"/>
      <c r="G867" s="161"/>
      <c r="H867" s="161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</row>
    <row r="868" spans="1:36" ht="12.75" x14ac:dyDescent="0.2">
      <c r="A868" s="161"/>
      <c r="B868" s="165"/>
      <c r="C868" s="161"/>
      <c r="D868" s="161"/>
      <c r="E868" s="161"/>
      <c r="F868" s="161"/>
      <c r="G868" s="161"/>
      <c r="H868" s="161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</row>
    <row r="869" spans="1:36" ht="12.75" x14ac:dyDescent="0.2">
      <c r="A869" s="161"/>
      <c r="B869" s="165"/>
      <c r="C869" s="161"/>
      <c r="D869" s="161"/>
      <c r="E869" s="161"/>
      <c r="F869" s="161"/>
      <c r="G869" s="161"/>
      <c r="H869" s="161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</row>
    <row r="870" spans="1:36" ht="12.75" x14ac:dyDescent="0.2">
      <c r="A870" s="161"/>
      <c r="B870" s="165"/>
      <c r="C870" s="161"/>
      <c r="D870" s="161"/>
      <c r="E870" s="161"/>
      <c r="F870" s="161"/>
      <c r="G870" s="161"/>
      <c r="H870" s="161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</row>
    <row r="871" spans="1:36" ht="12.75" x14ac:dyDescent="0.2">
      <c r="A871" s="161"/>
      <c r="B871" s="165"/>
      <c r="C871" s="161"/>
      <c r="D871" s="161"/>
      <c r="E871" s="161"/>
      <c r="F871" s="161"/>
      <c r="G871" s="161"/>
      <c r="H871" s="161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</row>
    <row r="872" spans="1:36" ht="12.75" x14ac:dyDescent="0.2">
      <c r="A872" s="161"/>
      <c r="B872" s="165"/>
      <c r="C872" s="161"/>
      <c r="D872" s="161"/>
      <c r="E872" s="161"/>
      <c r="F872" s="161"/>
      <c r="G872" s="161"/>
      <c r="H872" s="161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</row>
    <row r="873" spans="1:36" ht="12.75" x14ac:dyDescent="0.2">
      <c r="A873" s="161"/>
      <c r="B873" s="165"/>
      <c r="C873" s="161"/>
      <c r="D873" s="161"/>
      <c r="E873" s="161"/>
      <c r="F873" s="161"/>
      <c r="G873" s="161"/>
      <c r="H873" s="161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</row>
    <row r="874" spans="1:36" ht="12.75" x14ac:dyDescent="0.2">
      <c r="A874" s="161"/>
      <c r="B874" s="165"/>
      <c r="C874" s="161"/>
      <c r="D874" s="161"/>
      <c r="E874" s="161"/>
      <c r="F874" s="161"/>
      <c r="G874" s="161"/>
      <c r="H874" s="161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</row>
    <row r="875" spans="1:36" ht="12.75" x14ac:dyDescent="0.2">
      <c r="A875" s="161"/>
      <c r="B875" s="165"/>
      <c r="C875" s="161"/>
      <c r="D875" s="161"/>
      <c r="E875" s="161"/>
      <c r="F875" s="161"/>
      <c r="G875" s="161"/>
      <c r="H875" s="161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</row>
    <row r="876" spans="1:36" ht="12.75" x14ac:dyDescent="0.2">
      <c r="A876" s="161"/>
      <c r="B876" s="165"/>
      <c r="C876" s="161"/>
      <c r="D876" s="161"/>
      <c r="E876" s="161"/>
      <c r="F876" s="161"/>
      <c r="G876" s="161"/>
      <c r="H876" s="161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</row>
    <row r="877" spans="1:36" ht="12.75" x14ac:dyDescent="0.2">
      <c r="A877" s="161"/>
      <c r="B877" s="165"/>
      <c r="C877" s="161"/>
      <c r="D877" s="161"/>
      <c r="E877" s="161"/>
      <c r="F877" s="161"/>
      <c r="G877" s="161"/>
      <c r="H877" s="161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</row>
    <row r="878" spans="1:36" ht="12.75" x14ac:dyDescent="0.2">
      <c r="A878" s="161"/>
      <c r="B878" s="165"/>
      <c r="C878" s="161"/>
      <c r="D878" s="161"/>
      <c r="E878" s="161"/>
      <c r="F878" s="161"/>
      <c r="G878" s="161"/>
      <c r="H878" s="161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</row>
    <row r="879" spans="1:36" ht="12.75" x14ac:dyDescent="0.2">
      <c r="A879" s="161"/>
      <c r="B879" s="165"/>
      <c r="C879" s="161"/>
      <c r="D879" s="161"/>
      <c r="E879" s="161"/>
      <c r="F879" s="161"/>
      <c r="G879" s="161"/>
      <c r="H879" s="161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</row>
    <row r="880" spans="1:36" ht="12.75" x14ac:dyDescent="0.2">
      <c r="A880" s="161"/>
      <c r="B880" s="165"/>
      <c r="C880" s="161"/>
      <c r="D880" s="161"/>
      <c r="E880" s="161"/>
      <c r="F880" s="161"/>
      <c r="G880" s="161"/>
      <c r="H880" s="161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</row>
    <row r="881" spans="1:36" ht="12.75" x14ac:dyDescent="0.2">
      <c r="A881" s="161"/>
      <c r="B881" s="165"/>
      <c r="C881" s="161"/>
      <c r="D881" s="161"/>
      <c r="E881" s="161"/>
      <c r="F881" s="161"/>
      <c r="G881" s="161"/>
      <c r="H881" s="161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</row>
    <row r="882" spans="1:36" ht="12.75" x14ac:dyDescent="0.2">
      <c r="A882" s="161"/>
      <c r="B882" s="165"/>
      <c r="C882" s="161"/>
      <c r="D882" s="161"/>
      <c r="E882" s="161"/>
      <c r="F882" s="161"/>
      <c r="G882" s="161"/>
      <c r="H882" s="161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</row>
    <row r="883" spans="1:36" ht="12.75" x14ac:dyDescent="0.2">
      <c r="A883" s="161"/>
      <c r="B883" s="165"/>
      <c r="C883" s="161"/>
      <c r="D883" s="161"/>
      <c r="E883" s="161"/>
      <c r="F883" s="161"/>
      <c r="G883" s="161"/>
      <c r="H883" s="161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</row>
    <row r="884" spans="1:36" ht="12.75" x14ac:dyDescent="0.2">
      <c r="A884" s="161"/>
      <c r="B884" s="165"/>
      <c r="C884" s="161"/>
      <c r="D884" s="161"/>
      <c r="E884" s="161"/>
      <c r="F884" s="161"/>
      <c r="G884" s="161"/>
      <c r="H884" s="161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</row>
    <row r="885" spans="1:36" ht="12.75" x14ac:dyDescent="0.2">
      <c r="A885" s="161"/>
      <c r="B885" s="165"/>
      <c r="C885" s="161"/>
      <c r="D885" s="161"/>
      <c r="E885" s="161"/>
      <c r="F885" s="161"/>
      <c r="G885" s="161"/>
      <c r="H885" s="161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</row>
    <row r="886" spans="1:36" ht="12.75" x14ac:dyDescent="0.2">
      <c r="A886" s="161"/>
      <c r="B886" s="165"/>
      <c r="C886" s="161"/>
      <c r="D886" s="161"/>
      <c r="E886" s="161"/>
      <c r="F886" s="161"/>
      <c r="G886" s="161"/>
      <c r="H886" s="161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</row>
    <row r="887" spans="1:36" ht="12.75" x14ac:dyDescent="0.2">
      <c r="A887" s="161"/>
      <c r="B887" s="165"/>
      <c r="C887" s="161"/>
      <c r="D887" s="161"/>
      <c r="E887" s="161"/>
      <c r="F887" s="161"/>
      <c r="G887" s="161"/>
      <c r="H887" s="161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</row>
    <row r="888" spans="1:36" ht="12.75" x14ac:dyDescent="0.2">
      <c r="A888" s="161"/>
      <c r="B888" s="165"/>
      <c r="C888" s="161"/>
      <c r="D888" s="161"/>
      <c r="E888" s="161"/>
      <c r="F888" s="161"/>
      <c r="G888" s="161"/>
      <c r="H888" s="161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</row>
    <row r="889" spans="1:36" ht="12.75" x14ac:dyDescent="0.2">
      <c r="A889" s="161"/>
      <c r="B889" s="165"/>
      <c r="C889" s="161"/>
      <c r="D889" s="161"/>
      <c r="E889" s="161"/>
      <c r="F889" s="161"/>
      <c r="G889" s="161"/>
      <c r="H889" s="161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</row>
    <row r="890" spans="1:36" ht="12.75" x14ac:dyDescent="0.2">
      <c r="A890" s="161"/>
      <c r="B890" s="165"/>
      <c r="C890" s="161"/>
      <c r="D890" s="161"/>
      <c r="E890" s="161"/>
      <c r="F890" s="161"/>
      <c r="G890" s="161"/>
      <c r="H890" s="161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</row>
    <row r="891" spans="1:36" ht="12.75" x14ac:dyDescent="0.2">
      <c r="A891" s="161"/>
      <c r="B891" s="165"/>
      <c r="C891" s="161"/>
      <c r="D891" s="161"/>
      <c r="E891" s="161"/>
      <c r="F891" s="161"/>
      <c r="G891" s="161"/>
      <c r="H891" s="161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</row>
    <row r="892" spans="1:36" ht="12.75" x14ac:dyDescent="0.2">
      <c r="A892" s="161"/>
      <c r="B892" s="165"/>
      <c r="C892" s="161"/>
      <c r="D892" s="161"/>
      <c r="E892" s="161"/>
      <c r="F892" s="161"/>
      <c r="G892" s="161"/>
      <c r="H892" s="161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</row>
    <row r="893" spans="1:36" ht="12.75" x14ac:dyDescent="0.2">
      <c r="A893" s="161"/>
      <c r="B893" s="165"/>
      <c r="C893" s="161"/>
      <c r="D893" s="161"/>
      <c r="E893" s="161"/>
      <c r="F893" s="161"/>
      <c r="G893" s="161"/>
      <c r="H893" s="161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</row>
    <row r="894" spans="1:36" ht="12.75" x14ac:dyDescent="0.2">
      <c r="A894" s="161"/>
      <c r="B894" s="165"/>
      <c r="C894" s="161"/>
      <c r="D894" s="161"/>
      <c r="E894" s="161"/>
      <c r="F894" s="161"/>
      <c r="G894" s="161"/>
      <c r="H894" s="161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</row>
    <row r="895" spans="1:36" ht="12.75" x14ac:dyDescent="0.2">
      <c r="A895" s="161"/>
      <c r="B895" s="165"/>
      <c r="C895" s="161"/>
      <c r="D895" s="161"/>
      <c r="E895" s="161"/>
      <c r="F895" s="161"/>
      <c r="G895" s="161"/>
      <c r="H895" s="161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</row>
    <row r="896" spans="1:36" ht="12.75" x14ac:dyDescent="0.2">
      <c r="A896" s="161"/>
      <c r="B896" s="165"/>
      <c r="C896" s="161"/>
      <c r="D896" s="161"/>
      <c r="E896" s="161"/>
      <c r="F896" s="161"/>
      <c r="G896" s="161"/>
      <c r="H896" s="161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</row>
    <row r="897" spans="1:36" ht="12.75" x14ac:dyDescent="0.2">
      <c r="A897" s="161"/>
      <c r="B897" s="165"/>
      <c r="C897" s="161"/>
      <c r="D897" s="161"/>
      <c r="E897" s="161"/>
      <c r="F897" s="161"/>
      <c r="G897" s="161"/>
      <c r="H897" s="161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</row>
    <row r="898" spans="1:36" ht="12.75" x14ac:dyDescent="0.2">
      <c r="A898" s="161"/>
      <c r="B898" s="165"/>
      <c r="C898" s="161"/>
      <c r="D898" s="161"/>
      <c r="E898" s="161"/>
      <c r="F898" s="161"/>
      <c r="G898" s="161"/>
      <c r="H898" s="161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</row>
    <row r="899" spans="1:36" ht="12.75" x14ac:dyDescent="0.2">
      <c r="A899" s="161"/>
      <c r="B899" s="165"/>
      <c r="C899" s="161"/>
      <c r="D899" s="161"/>
      <c r="E899" s="161"/>
      <c r="F899" s="161"/>
      <c r="G899" s="161"/>
      <c r="H899" s="161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</row>
    <row r="900" spans="1:36" ht="12.75" x14ac:dyDescent="0.2">
      <c r="A900" s="161"/>
      <c r="B900" s="165"/>
      <c r="C900" s="161"/>
      <c r="D900" s="161"/>
      <c r="E900" s="161"/>
      <c r="F900" s="161"/>
      <c r="G900" s="161"/>
      <c r="H900" s="161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</row>
    <row r="901" spans="1:36" ht="12.75" x14ac:dyDescent="0.2">
      <c r="A901" s="161"/>
      <c r="B901" s="165"/>
      <c r="C901" s="161"/>
      <c r="D901" s="161"/>
      <c r="E901" s="161"/>
      <c r="F901" s="161"/>
      <c r="G901" s="161"/>
      <c r="H901" s="161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</row>
    <row r="902" spans="1:36" ht="12.75" x14ac:dyDescent="0.2">
      <c r="A902" s="161"/>
      <c r="B902" s="165"/>
      <c r="C902" s="161"/>
      <c r="D902" s="161"/>
      <c r="E902" s="161"/>
      <c r="F902" s="161"/>
      <c r="G902" s="161"/>
      <c r="H902" s="161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</row>
    <row r="903" spans="1:36" ht="12.75" x14ac:dyDescent="0.2">
      <c r="A903" s="161"/>
      <c r="B903" s="165"/>
      <c r="C903" s="161"/>
      <c r="D903" s="161"/>
      <c r="E903" s="161"/>
      <c r="F903" s="161"/>
      <c r="G903" s="161"/>
      <c r="H903" s="161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</row>
    <row r="904" spans="1:36" ht="12.75" x14ac:dyDescent="0.2">
      <c r="A904" s="161"/>
      <c r="B904" s="165"/>
      <c r="C904" s="161"/>
      <c r="D904" s="161"/>
      <c r="E904" s="161"/>
      <c r="F904" s="161"/>
      <c r="G904" s="161"/>
      <c r="H904" s="161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</row>
    <row r="905" spans="1:36" ht="12.75" x14ac:dyDescent="0.2">
      <c r="A905" s="161"/>
      <c r="B905" s="165"/>
      <c r="C905" s="161"/>
      <c r="D905" s="161"/>
      <c r="E905" s="161"/>
      <c r="F905" s="161"/>
      <c r="G905" s="161"/>
      <c r="H905" s="161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</row>
    <row r="906" spans="1:36" ht="12.75" x14ac:dyDescent="0.2">
      <c r="A906" s="161"/>
      <c r="B906" s="165"/>
      <c r="C906" s="161"/>
      <c r="D906" s="161"/>
      <c r="E906" s="161"/>
      <c r="F906" s="161"/>
      <c r="G906" s="161"/>
      <c r="H906" s="161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</row>
    <row r="907" spans="1:36" ht="12.75" x14ac:dyDescent="0.2">
      <c r="A907" s="161"/>
      <c r="B907" s="165"/>
      <c r="C907" s="161"/>
      <c r="D907" s="161"/>
      <c r="E907" s="161"/>
      <c r="F907" s="161"/>
      <c r="G907" s="161"/>
      <c r="H907" s="161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</row>
    <row r="908" spans="1:36" ht="12.75" x14ac:dyDescent="0.2">
      <c r="A908" s="161"/>
      <c r="B908" s="165"/>
      <c r="C908" s="161"/>
      <c r="D908" s="161"/>
      <c r="E908" s="161"/>
      <c r="F908" s="161"/>
      <c r="G908" s="161"/>
      <c r="H908" s="161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</row>
    <row r="909" spans="1:36" ht="12.75" x14ac:dyDescent="0.2">
      <c r="A909" s="161"/>
      <c r="B909" s="165"/>
      <c r="C909" s="161"/>
      <c r="D909" s="161"/>
      <c r="E909" s="161"/>
      <c r="F909" s="161"/>
      <c r="G909" s="161"/>
      <c r="H909" s="161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</row>
    <row r="910" spans="1:36" ht="12.75" x14ac:dyDescent="0.2">
      <c r="A910" s="161"/>
      <c r="B910" s="165"/>
      <c r="C910" s="161"/>
      <c r="D910" s="161"/>
      <c r="E910" s="161"/>
      <c r="F910" s="161"/>
      <c r="G910" s="161"/>
      <c r="H910" s="161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</row>
    <row r="911" spans="1:36" ht="12.75" x14ac:dyDescent="0.2">
      <c r="A911" s="161"/>
      <c r="B911" s="165"/>
      <c r="C911" s="161"/>
      <c r="D911" s="161"/>
      <c r="E911" s="161"/>
      <c r="F911" s="161"/>
      <c r="G911" s="161"/>
      <c r="H911" s="161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</row>
    <row r="912" spans="1:36" ht="12.75" x14ac:dyDescent="0.2">
      <c r="A912" s="161"/>
      <c r="B912" s="165"/>
      <c r="C912" s="161"/>
      <c r="D912" s="161"/>
      <c r="E912" s="161"/>
      <c r="F912" s="161"/>
      <c r="G912" s="161"/>
      <c r="H912" s="161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</row>
    <row r="913" spans="1:36" ht="12.75" x14ac:dyDescent="0.2">
      <c r="A913" s="161"/>
      <c r="B913" s="165"/>
      <c r="C913" s="161"/>
      <c r="D913" s="161"/>
      <c r="E913" s="161"/>
      <c r="F913" s="161"/>
      <c r="G913" s="161"/>
      <c r="H913" s="161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</row>
    <row r="914" spans="1:36" ht="12.75" x14ac:dyDescent="0.2">
      <c r="A914" s="161"/>
      <c r="B914" s="165"/>
      <c r="C914" s="161"/>
      <c r="D914" s="161"/>
      <c r="E914" s="161"/>
      <c r="F914" s="161"/>
      <c r="G914" s="161"/>
      <c r="H914" s="161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</row>
    <row r="915" spans="1:36" ht="12.75" x14ac:dyDescent="0.2">
      <c r="A915" s="161"/>
      <c r="B915" s="165"/>
      <c r="C915" s="161"/>
      <c r="D915" s="161"/>
      <c r="E915" s="161"/>
      <c r="F915" s="161"/>
      <c r="G915" s="161"/>
      <c r="H915" s="161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</row>
    <row r="916" spans="1:36" ht="12.75" x14ac:dyDescent="0.2">
      <c r="A916" s="161"/>
      <c r="B916" s="165"/>
      <c r="C916" s="161"/>
      <c r="D916" s="161"/>
      <c r="E916" s="161"/>
      <c r="F916" s="161"/>
      <c r="G916" s="161"/>
      <c r="H916" s="161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</row>
    <row r="917" spans="1:36" ht="12.75" x14ac:dyDescent="0.2">
      <c r="A917" s="161"/>
      <c r="B917" s="165"/>
      <c r="C917" s="161"/>
      <c r="D917" s="161"/>
      <c r="E917" s="161"/>
      <c r="F917" s="161"/>
      <c r="G917" s="161"/>
      <c r="H917" s="161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</row>
    <row r="918" spans="1:36" ht="12.75" x14ac:dyDescent="0.2">
      <c r="A918" s="161"/>
      <c r="B918" s="165"/>
      <c r="C918" s="161"/>
      <c r="D918" s="161"/>
      <c r="E918" s="161"/>
      <c r="F918" s="161"/>
      <c r="G918" s="161"/>
      <c r="H918" s="161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</row>
    <row r="919" spans="1:36" ht="12.75" x14ac:dyDescent="0.2">
      <c r="A919" s="161"/>
      <c r="B919" s="165"/>
      <c r="C919" s="161"/>
      <c r="D919" s="161"/>
      <c r="E919" s="161"/>
      <c r="F919" s="161"/>
      <c r="G919" s="161"/>
      <c r="H919" s="161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</row>
    <row r="920" spans="1:36" ht="12.75" x14ac:dyDescent="0.2">
      <c r="A920" s="161"/>
      <c r="B920" s="165"/>
      <c r="C920" s="161"/>
      <c r="D920" s="161"/>
      <c r="E920" s="161"/>
      <c r="F920" s="161"/>
      <c r="G920" s="161"/>
      <c r="H920" s="161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</row>
    <row r="921" spans="1:36" ht="12.75" x14ac:dyDescent="0.2">
      <c r="A921" s="161"/>
      <c r="B921" s="165"/>
      <c r="C921" s="161"/>
      <c r="D921" s="161"/>
      <c r="E921" s="161"/>
      <c r="F921" s="161"/>
      <c r="G921" s="161"/>
      <c r="H921" s="161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</row>
    <row r="922" spans="1:36" ht="12.75" x14ac:dyDescent="0.2">
      <c r="A922" s="161"/>
      <c r="B922" s="165"/>
      <c r="C922" s="161"/>
      <c r="D922" s="161"/>
      <c r="E922" s="161"/>
      <c r="F922" s="161"/>
      <c r="G922" s="161"/>
      <c r="H922" s="161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</row>
    <row r="923" spans="1:36" ht="12.75" x14ac:dyDescent="0.2">
      <c r="A923" s="161"/>
      <c r="B923" s="165"/>
      <c r="C923" s="161"/>
      <c r="D923" s="161"/>
      <c r="E923" s="161"/>
      <c r="F923" s="161"/>
      <c r="G923" s="161"/>
      <c r="H923" s="161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</row>
    <row r="924" spans="1:36" ht="12.75" x14ac:dyDescent="0.2">
      <c r="A924" s="161"/>
      <c r="B924" s="165"/>
      <c r="C924" s="161"/>
      <c r="D924" s="161"/>
      <c r="E924" s="161"/>
      <c r="F924" s="161"/>
      <c r="G924" s="161"/>
      <c r="H924" s="161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</row>
    <row r="925" spans="1:36" ht="12.75" x14ac:dyDescent="0.2">
      <c r="A925" s="161"/>
      <c r="B925" s="165"/>
      <c r="C925" s="161"/>
      <c r="D925" s="161"/>
      <c r="E925" s="161"/>
      <c r="F925" s="161"/>
      <c r="G925" s="161"/>
      <c r="H925" s="161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</row>
    <row r="926" spans="1:36" ht="12.75" x14ac:dyDescent="0.2">
      <c r="A926" s="161"/>
      <c r="B926" s="165"/>
      <c r="C926" s="161"/>
      <c r="D926" s="161"/>
      <c r="E926" s="161"/>
      <c r="F926" s="161"/>
      <c r="G926" s="161"/>
      <c r="H926" s="161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</row>
    <row r="927" spans="1:36" ht="12.75" x14ac:dyDescent="0.2">
      <c r="A927" s="161"/>
      <c r="B927" s="165"/>
      <c r="C927" s="161"/>
      <c r="D927" s="161"/>
      <c r="E927" s="161"/>
      <c r="F927" s="161"/>
      <c r="G927" s="161"/>
      <c r="H927" s="161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</row>
    <row r="928" spans="1:36" ht="12.75" x14ac:dyDescent="0.2">
      <c r="A928" s="161"/>
      <c r="B928" s="165"/>
      <c r="C928" s="161"/>
      <c r="D928" s="161"/>
      <c r="E928" s="161"/>
      <c r="F928" s="161"/>
      <c r="G928" s="161"/>
      <c r="H928" s="161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</row>
    <row r="929" spans="1:36" ht="12.75" x14ac:dyDescent="0.2">
      <c r="A929" s="161"/>
      <c r="B929" s="165"/>
      <c r="C929" s="161"/>
      <c r="D929" s="161"/>
      <c r="E929" s="161"/>
      <c r="F929" s="161"/>
      <c r="G929" s="161"/>
      <c r="H929" s="161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</row>
    <row r="930" spans="1:36" ht="12.75" x14ac:dyDescent="0.2">
      <c r="A930" s="161"/>
      <c r="B930" s="165"/>
      <c r="C930" s="161"/>
      <c r="D930" s="161"/>
      <c r="E930" s="161"/>
      <c r="F930" s="161"/>
      <c r="G930" s="161"/>
      <c r="H930" s="161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</row>
    <row r="931" spans="1:36" ht="12.75" x14ac:dyDescent="0.2">
      <c r="A931" s="161"/>
      <c r="B931" s="165"/>
      <c r="C931" s="161"/>
      <c r="D931" s="161"/>
      <c r="E931" s="161"/>
      <c r="F931" s="161"/>
      <c r="G931" s="161"/>
      <c r="H931" s="161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</row>
    <row r="932" spans="1:36" ht="12.75" x14ac:dyDescent="0.2">
      <c r="A932" s="161"/>
      <c r="B932" s="165"/>
      <c r="C932" s="161"/>
      <c r="D932" s="161"/>
      <c r="E932" s="161"/>
      <c r="F932" s="161"/>
      <c r="G932" s="161"/>
      <c r="H932" s="161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</row>
    <row r="933" spans="1:36" ht="12.75" x14ac:dyDescent="0.2">
      <c r="A933" s="161"/>
      <c r="B933" s="165"/>
      <c r="C933" s="161"/>
      <c r="D933" s="161"/>
      <c r="E933" s="161"/>
      <c r="F933" s="161"/>
      <c r="G933" s="161"/>
      <c r="H933" s="161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</row>
    <row r="934" spans="1:36" ht="12.75" x14ac:dyDescent="0.2">
      <c r="A934" s="161"/>
      <c r="B934" s="165"/>
      <c r="C934" s="161"/>
      <c r="D934" s="161"/>
      <c r="E934" s="161"/>
      <c r="F934" s="161"/>
      <c r="G934" s="161"/>
      <c r="H934" s="161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</row>
    <row r="935" spans="1:36" ht="12.75" x14ac:dyDescent="0.2">
      <c r="A935" s="161"/>
      <c r="B935" s="165"/>
      <c r="C935" s="161"/>
      <c r="D935" s="161"/>
      <c r="E935" s="161"/>
      <c r="F935" s="161"/>
      <c r="G935" s="161"/>
      <c r="H935" s="161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</row>
    <row r="936" spans="1:36" ht="12.75" x14ac:dyDescent="0.2">
      <c r="A936" s="161"/>
      <c r="B936" s="165"/>
      <c r="C936" s="161"/>
      <c r="D936" s="161"/>
      <c r="E936" s="161"/>
      <c r="F936" s="161"/>
      <c r="G936" s="161"/>
      <c r="H936" s="161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</row>
    <row r="937" spans="1:36" ht="12.75" x14ac:dyDescent="0.2">
      <c r="A937" s="161"/>
      <c r="B937" s="165"/>
      <c r="C937" s="161"/>
      <c r="D937" s="161"/>
      <c r="E937" s="161"/>
      <c r="F937" s="161"/>
      <c r="G937" s="161"/>
      <c r="H937" s="161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</row>
    <row r="938" spans="1:36" ht="12.75" x14ac:dyDescent="0.2">
      <c r="A938" s="161"/>
      <c r="B938" s="165"/>
      <c r="C938" s="161"/>
      <c r="D938" s="161"/>
      <c r="E938" s="161"/>
      <c r="F938" s="161"/>
      <c r="G938" s="161"/>
      <c r="H938" s="161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</row>
    <row r="939" spans="1:36" ht="12.75" x14ac:dyDescent="0.2">
      <c r="A939" s="161"/>
      <c r="B939" s="165"/>
      <c r="C939" s="161"/>
      <c r="D939" s="161"/>
      <c r="E939" s="161"/>
      <c r="F939" s="161"/>
      <c r="G939" s="161"/>
      <c r="H939" s="161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</row>
    <row r="940" spans="1:36" ht="12.75" x14ac:dyDescent="0.2">
      <c r="A940" s="161"/>
      <c r="B940" s="165"/>
      <c r="C940" s="161"/>
      <c r="D940" s="161"/>
      <c r="E940" s="161"/>
      <c r="F940" s="161"/>
      <c r="G940" s="161"/>
      <c r="H940" s="161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</row>
    <row r="941" spans="1:36" ht="12.75" x14ac:dyDescent="0.2">
      <c r="A941" s="161"/>
      <c r="B941" s="165"/>
      <c r="C941" s="161"/>
      <c r="D941" s="161"/>
      <c r="E941" s="161"/>
      <c r="F941" s="161"/>
      <c r="G941" s="161"/>
      <c r="H941" s="161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</row>
    <row r="942" spans="1:36" ht="12.75" x14ac:dyDescent="0.2">
      <c r="A942" s="161"/>
      <c r="B942" s="165"/>
      <c r="C942" s="161"/>
      <c r="D942" s="161"/>
      <c r="E942" s="161"/>
      <c r="F942" s="161"/>
      <c r="G942" s="161"/>
      <c r="H942" s="161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</row>
    <row r="943" spans="1:36" ht="12.75" x14ac:dyDescent="0.2">
      <c r="A943" s="161"/>
      <c r="B943" s="165"/>
      <c r="C943" s="161"/>
      <c r="D943" s="161"/>
      <c r="E943" s="161"/>
      <c r="F943" s="161"/>
      <c r="G943" s="161"/>
      <c r="H943" s="161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</row>
    <row r="944" spans="1:36" ht="12.75" x14ac:dyDescent="0.2">
      <c r="A944" s="161"/>
      <c r="B944" s="165"/>
      <c r="C944" s="161"/>
      <c r="D944" s="161"/>
      <c r="E944" s="161"/>
      <c r="F944" s="161"/>
      <c r="G944" s="161"/>
      <c r="H944" s="161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</row>
    <row r="945" spans="1:36" ht="12.75" x14ac:dyDescent="0.2">
      <c r="A945" s="161"/>
      <c r="B945" s="165"/>
      <c r="C945" s="161"/>
      <c r="D945" s="161"/>
      <c r="E945" s="161"/>
      <c r="F945" s="161"/>
      <c r="G945" s="161"/>
      <c r="H945" s="161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</row>
    <row r="946" spans="1:36" ht="12.75" x14ac:dyDescent="0.2">
      <c r="A946" s="161"/>
      <c r="B946" s="165"/>
      <c r="C946" s="161"/>
      <c r="D946" s="161"/>
      <c r="E946" s="161"/>
      <c r="F946" s="161"/>
      <c r="G946" s="161"/>
      <c r="H946" s="161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</row>
    <row r="947" spans="1:36" ht="12.75" x14ac:dyDescent="0.2">
      <c r="A947" s="161"/>
      <c r="B947" s="165"/>
      <c r="C947" s="161"/>
      <c r="D947" s="161"/>
      <c r="E947" s="161"/>
      <c r="F947" s="161"/>
      <c r="G947" s="161"/>
      <c r="H947" s="161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</row>
    <row r="948" spans="1:36" ht="12.75" x14ac:dyDescent="0.2">
      <c r="A948" s="161"/>
      <c r="B948" s="165"/>
      <c r="C948" s="161"/>
      <c r="D948" s="161"/>
      <c r="E948" s="161"/>
      <c r="F948" s="161"/>
      <c r="G948" s="161"/>
      <c r="H948" s="161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</row>
    <row r="949" spans="1:36" ht="12.75" x14ac:dyDescent="0.2">
      <c r="A949" s="161"/>
      <c r="B949" s="165"/>
      <c r="C949" s="161"/>
      <c r="D949" s="161"/>
      <c r="E949" s="161"/>
      <c r="F949" s="161"/>
      <c r="G949" s="161"/>
      <c r="H949" s="161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</row>
    <row r="950" spans="1:36" ht="12.75" x14ac:dyDescent="0.2">
      <c r="A950" s="161"/>
      <c r="B950" s="165"/>
      <c r="C950" s="161"/>
      <c r="D950" s="161"/>
      <c r="E950" s="161"/>
      <c r="F950" s="161"/>
      <c r="G950" s="161"/>
      <c r="H950" s="161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</row>
    <row r="951" spans="1:36" ht="12.75" x14ac:dyDescent="0.2">
      <c r="A951" s="161"/>
      <c r="B951" s="165"/>
      <c r="C951" s="161"/>
      <c r="D951" s="161"/>
      <c r="E951" s="161"/>
      <c r="F951" s="161"/>
      <c r="G951" s="161"/>
      <c r="H951" s="161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</row>
    <row r="952" spans="1:36" ht="12.75" x14ac:dyDescent="0.2">
      <c r="A952" s="161"/>
      <c r="B952" s="165"/>
      <c r="C952" s="161"/>
      <c r="D952" s="161"/>
      <c r="E952" s="161"/>
      <c r="F952" s="161"/>
      <c r="G952" s="161"/>
      <c r="H952" s="161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</row>
    <row r="953" spans="1:36" ht="12.75" x14ac:dyDescent="0.2">
      <c r="A953" s="161"/>
      <c r="B953" s="165"/>
      <c r="C953" s="161"/>
      <c r="D953" s="161"/>
      <c r="E953" s="161"/>
      <c r="F953" s="161"/>
      <c r="G953" s="161"/>
      <c r="H953" s="161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</row>
    <row r="954" spans="1:36" ht="12.75" x14ac:dyDescent="0.2">
      <c r="A954" s="161"/>
      <c r="B954" s="165"/>
      <c r="C954" s="161"/>
      <c r="D954" s="161"/>
      <c r="E954" s="161"/>
      <c r="F954" s="161"/>
      <c r="G954" s="161"/>
      <c r="H954" s="161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</row>
    <row r="955" spans="1:36" ht="12.75" x14ac:dyDescent="0.2">
      <c r="A955" s="161"/>
      <c r="B955" s="165"/>
      <c r="C955" s="161"/>
      <c r="D955" s="161"/>
      <c r="E955" s="161"/>
      <c r="F955" s="161"/>
      <c r="G955" s="161"/>
      <c r="H955" s="161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</row>
    <row r="956" spans="1:36" ht="12.75" x14ac:dyDescent="0.2">
      <c r="A956" s="161"/>
      <c r="B956" s="165"/>
      <c r="C956" s="161"/>
      <c r="D956" s="161"/>
      <c r="E956" s="161"/>
      <c r="F956" s="161"/>
      <c r="G956" s="161"/>
      <c r="H956" s="161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</row>
    <row r="957" spans="1:36" ht="12.75" x14ac:dyDescent="0.2">
      <c r="A957" s="161"/>
      <c r="B957" s="165"/>
      <c r="C957" s="161"/>
      <c r="D957" s="161"/>
      <c r="E957" s="161"/>
      <c r="F957" s="161"/>
      <c r="G957" s="161"/>
      <c r="H957" s="161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</row>
    <row r="958" spans="1:36" ht="12.75" x14ac:dyDescent="0.2">
      <c r="A958" s="161"/>
      <c r="B958" s="165"/>
      <c r="C958" s="161"/>
      <c r="D958" s="161"/>
      <c r="E958" s="161"/>
      <c r="F958" s="161"/>
      <c r="G958" s="161"/>
      <c r="H958" s="161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</row>
    <row r="959" spans="1:36" ht="12.75" x14ac:dyDescent="0.2">
      <c r="A959" s="161"/>
      <c r="B959" s="165"/>
      <c r="C959" s="161"/>
      <c r="D959" s="161"/>
      <c r="E959" s="161"/>
      <c r="F959" s="161"/>
      <c r="G959" s="161"/>
      <c r="H959" s="161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</row>
    <row r="960" spans="1:36" ht="12.75" x14ac:dyDescent="0.2">
      <c r="A960" s="161"/>
      <c r="B960" s="165"/>
      <c r="C960" s="161"/>
      <c r="D960" s="161"/>
      <c r="E960" s="161"/>
      <c r="F960" s="161"/>
      <c r="G960" s="161"/>
      <c r="H960" s="161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</row>
    <row r="961" spans="1:36" ht="12.75" x14ac:dyDescent="0.2">
      <c r="A961" s="161"/>
      <c r="B961" s="165"/>
      <c r="C961" s="161"/>
      <c r="D961" s="161"/>
      <c r="E961" s="161"/>
      <c r="F961" s="161"/>
      <c r="G961" s="161"/>
      <c r="H961" s="161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</row>
    <row r="962" spans="1:36" ht="12.75" x14ac:dyDescent="0.2">
      <c r="A962" s="161"/>
      <c r="B962" s="165"/>
      <c r="C962" s="161"/>
      <c r="D962" s="161"/>
      <c r="E962" s="161"/>
      <c r="F962" s="161"/>
      <c r="G962" s="161"/>
      <c r="H962" s="161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</row>
    <row r="963" spans="1:36" ht="12.75" x14ac:dyDescent="0.2">
      <c r="A963" s="161"/>
      <c r="B963" s="165"/>
      <c r="C963" s="161"/>
      <c r="D963" s="161"/>
      <c r="E963" s="161"/>
      <c r="F963" s="161"/>
      <c r="G963" s="161"/>
      <c r="H963" s="161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</row>
    <row r="964" spans="1:36" ht="12.75" x14ac:dyDescent="0.2">
      <c r="A964" s="161"/>
      <c r="B964" s="165"/>
      <c r="C964" s="161"/>
      <c r="D964" s="161"/>
      <c r="E964" s="161"/>
      <c r="F964" s="161"/>
      <c r="G964" s="161"/>
      <c r="H964" s="161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</row>
    <row r="965" spans="1:36" ht="12.75" x14ac:dyDescent="0.2">
      <c r="A965" s="161"/>
      <c r="B965" s="165"/>
      <c r="C965" s="161"/>
      <c r="D965" s="161"/>
      <c r="E965" s="161"/>
      <c r="F965" s="161"/>
      <c r="G965" s="161"/>
      <c r="H965" s="161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</row>
    <row r="966" spans="1:36" ht="12.75" x14ac:dyDescent="0.2">
      <c r="A966" s="161"/>
      <c r="B966" s="165"/>
      <c r="C966" s="161"/>
      <c r="D966" s="161"/>
      <c r="E966" s="161"/>
      <c r="F966" s="161"/>
      <c r="G966" s="161"/>
      <c r="H966" s="161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</row>
    <row r="967" spans="1:36" ht="12.75" x14ac:dyDescent="0.2">
      <c r="A967" s="161"/>
      <c r="B967" s="165"/>
      <c r="C967" s="161"/>
      <c r="D967" s="161"/>
      <c r="E967" s="161"/>
      <c r="F967" s="161"/>
      <c r="G967" s="161"/>
      <c r="H967" s="161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</row>
    <row r="968" spans="1:36" ht="12.75" x14ac:dyDescent="0.2">
      <c r="A968" s="161"/>
      <c r="B968" s="165"/>
      <c r="C968" s="161"/>
      <c r="D968" s="161"/>
      <c r="E968" s="161"/>
      <c r="F968" s="161"/>
      <c r="G968" s="161"/>
      <c r="H968" s="161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</row>
    <row r="969" spans="1:36" ht="12.75" x14ac:dyDescent="0.2">
      <c r="A969" s="161"/>
      <c r="B969" s="165"/>
      <c r="C969" s="161"/>
      <c r="D969" s="161"/>
      <c r="E969" s="161"/>
      <c r="F969" s="161"/>
      <c r="G969" s="161"/>
      <c r="H969" s="161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</row>
    <row r="970" spans="1:36" ht="12.75" x14ac:dyDescent="0.2">
      <c r="A970" s="161"/>
      <c r="B970" s="165"/>
      <c r="C970" s="161"/>
      <c r="D970" s="161"/>
      <c r="E970" s="161"/>
      <c r="F970" s="161"/>
      <c r="G970" s="161"/>
      <c r="H970" s="161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</row>
    <row r="971" spans="1:36" ht="12.75" x14ac:dyDescent="0.2">
      <c r="A971" s="161"/>
      <c r="B971" s="165"/>
      <c r="C971" s="161"/>
      <c r="D971" s="161"/>
      <c r="E971" s="161"/>
      <c r="F971" s="161"/>
      <c r="G971" s="161"/>
      <c r="H971" s="161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</row>
    <row r="972" spans="1:36" ht="12.75" x14ac:dyDescent="0.2">
      <c r="A972" s="161"/>
      <c r="B972" s="165"/>
      <c r="C972" s="161"/>
      <c r="D972" s="161"/>
      <c r="E972" s="161"/>
      <c r="F972" s="161"/>
      <c r="G972" s="161"/>
      <c r="H972" s="161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</row>
    <row r="973" spans="1:36" ht="12.75" x14ac:dyDescent="0.2">
      <c r="A973" s="161"/>
      <c r="B973" s="165"/>
      <c r="C973" s="161"/>
      <c r="D973" s="161"/>
      <c r="E973" s="161"/>
      <c r="F973" s="161"/>
      <c r="G973" s="161"/>
      <c r="H973" s="161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</row>
    <row r="974" spans="1:36" ht="12.75" x14ac:dyDescent="0.2">
      <c r="A974" s="161"/>
      <c r="B974" s="165"/>
      <c r="C974" s="161"/>
      <c r="D974" s="161"/>
      <c r="E974" s="161"/>
      <c r="F974" s="161"/>
      <c r="G974" s="161"/>
      <c r="H974" s="161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</row>
    <row r="975" spans="1:36" ht="12.75" x14ac:dyDescent="0.2">
      <c r="A975" s="161"/>
      <c r="B975" s="165"/>
      <c r="C975" s="161"/>
      <c r="D975" s="161"/>
      <c r="E975" s="161"/>
      <c r="F975" s="161"/>
      <c r="G975" s="161"/>
      <c r="H975" s="161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</row>
    <row r="976" spans="1:36" ht="12.75" x14ac:dyDescent="0.2">
      <c r="A976" s="161"/>
      <c r="B976" s="165"/>
      <c r="C976" s="161"/>
      <c r="D976" s="161"/>
      <c r="E976" s="161"/>
      <c r="F976" s="161"/>
      <c r="G976" s="161"/>
      <c r="H976" s="161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</row>
    <row r="977" spans="1:36" ht="12.75" x14ac:dyDescent="0.2">
      <c r="A977" s="161"/>
      <c r="B977" s="165"/>
      <c r="C977" s="161"/>
      <c r="D977" s="161"/>
      <c r="E977" s="161"/>
      <c r="F977" s="161"/>
      <c r="G977" s="161"/>
      <c r="H977" s="161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</row>
    <row r="978" spans="1:36" ht="12.75" x14ac:dyDescent="0.2">
      <c r="A978" s="161"/>
      <c r="B978" s="165"/>
      <c r="C978" s="161"/>
      <c r="D978" s="161"/>
      <c r="E978" s="161"/>
      <c r="F978" s="161"/>
      <c r="G978" s="161"/>
      <c r="H978" s="161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</row>
    <row r="979" spans="1:36" ht="12.75" x14ac:dyDescent="0.2">
      <c r="A979" s="161"/>
      <c r="B979" s="165"/>
      <c r="C979" s="161"/>
      <c r="D979" s="161"/>
      <c r="E979" s="161"/>
      <c r="F979" s="161"/>
      <c r="G979" s="161"/>
      <c r="H979" s="161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</row>
    <row r="980" spans="1:36" ht="12.75" x14ac:dyDescent="0.2">
      <c r="A980" s="161"/>
      <c r="B980" s="165"/>
      <c r="C980" s="161"/>
      <c r="D980" s="161"/>
      <c r="E980" s="161"/>
      <c r="F980" s="161"/>
      <c r="G980" s="161"/>
      <c r="H980" s="161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</row>
    <row r="981" spans="1:36" ht="12.75" x14ac:dyDescent="0.2">
      <c r="A981" s="161"/>
      <c r="B981" s="165"/>
      <c r="C981" s="161"/>
      <c r="D981" s="161"/>
      <c r="E981" s="161"/>
      <c r="F981" s="161"/>
      <c r="G981" s="161"/>
      <c r="H981" s="161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</row>
    <row r="982" spans="1:36" ht="12.75" x14ac:dyDescent="0.2">
      <c r="A982" s="161"/>
      <c r="B982" s="165"/>
      <c r="C982" s="161"/>
      <c r="D982" s="161"/>
      <c r="E982" s="161"/>
      <c r="F982" s="161"/>
      <c r="G982" s="161"/>
      <c r="H982" s="161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</row>
    <row r="983" spans="1:36" ht="12.75" x14ac:dyDescent="0.2">
      <c r="A983" s="161"/>
      <c r="B983" s="165"/>
      <c r="C983" s="161"/>
      <c r="D983" s="161"/>
      <c r="E983" s="161"/>
      <c r="F983" s="161"/>
      <c r="G983" s="161"/>
      <c r="H983" s="161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</row>
    <row r="984" spans="1:36" ht="12.75" x14ac:dyDescent="0.2">
      <c r="A984" s="161"/>
      <c r="B984" s="165"/>
      <c r="C984" s="161"/>
      <c r="D984" s="161"/>
      <c r="E984" s="161"/>
      <c r="F984" s="161"/>
      <c r="G984" s="161"/>
      <c r="H984" s="161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</row>
    <row r="985" spans="1:36" ht="12.75" x14ac:dyDescent="0.2">
      <c r="A985" s="161"/>
      <c r="B985" s="165"/>
      <c r="C985" s="161"/>
      <c r="D985" s="161"/>
      <c r="E985" s="161"/>
      <c r="F985" s="161"/>
      <c r="G985" s="161"/>
      <c r="H985" s="161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</row>
    <row r="986" spans="1:36" ht="12.75" x14ac:dyDescent="0.2">
      <c r="A986" s="161"/>
      <c r="B986" s="165"/>
      <c r="C986" s="161"/>
      <c r="D986" s="161"/>
      <c r="E986" s="161"/>
      <c r="F986" s="161"/>
      <c r="G986" s="161"/>
      <c r="H986" s="161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</row>
    <row r="987" spans="1:36" ht="12.75" x14ac:dyDescent="0.2">
      <c r="A987" s="161"/>
      <c r="B987" s="165"/>
      <c r="C987" s="161"/>
      <c r="D987" s="161"/>
      <c r="E987" s="161"/>
      <c r="F987" s="161"/>
      <c r="G987" s="161"/>
      <c r="H987" s="161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</row>
    <row r="988" spans="1:36" ht="12.75" x14ac:dyDescent="0.2">
      <c r="A988" s="161"/>
      <c r="B988" s="165"/>
      <c r="C988" s="161"/>
      <c r="D988" s="161"/>
      <c r="E988" s="161"/>
      <c r="F988" s="161"/>
      <c r="G988" s="161"/>
      <c r="H988" s="161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</row>
    <row r="989" spans="1:36" ht="12.75" x14ac:dyDescent="0.2">
      <c r="A989" s="161"/>
      <c r="B989" s="165"/>
      <c r="C989" s="161"/>
      <c r="D989" s="161"/>
      <c r="E989" s="161"/>
      <c r="F989" s="161"/>
      <c r="G989" s="161"/>
      <c r="H989" s="161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</row>
    <row r="990" spans="1:36" ht="12.75" x14ac:dyDescent="0.2">
      <c r="A990" s="161"/>
      <c r="B990" s="165"/>
      <c r="C990" s="161"/>
      <c r="D990" s="161"/>
      <c r="E990" s="161"/>
      <c r="F990" s="161"/>
      <c r="G990" s="161"/>
      <c r="H990" s="161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</row>
    <row r="991" spans="1:36" ht="12.75" x14ac:dyDescent="0.2">
      <c r="A991" s="161"/>
      <c r="B991" s="165"/>
      <c r="C991" s="161"/>
      <c r="D991" s="161"/>
      <c r="E991" s="161"/>
      <c r="F991" s="161"/>
      <c r="G991" s="161"/>
      <c r="H991" s="161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</row>
    <row r="992" spans="1:36" ht="12.75" x14ac:dyDescent="0.2">
      <c r="A992" s="161"/>
      <c r="B992" s="165"/>
      <c r="C992" s="161"/>
      <c r="D992" s="161"/>
      <c r="E992" s="161"/>
      <c r="F992" s="161"/>
      <c r="G992" s="161"/>
      <c r="H992" s="161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</row>
    <row r="993" spans="1:36" ht="12.75" x14ac:dyDescent="0.2">
      <c r="A993" s="161"/>
      <c r="B993" s="165"/>
      <c r="C993" s="161"/>
      <c r="D993" s="161"/>
      <c r="E993" s="161"/>
      <c r="F993" s="161"/>
      <c r="G993" s="161"/>
      <c r="H993" s="161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</row>
    <row r="994" spans="1:36" ht="12.75" x14ac:dyDescent="0.2">
      <c r="A994" s="161"/>
      <c r="B994" s="165"/>
      <c r="C994" s="161"/>
      <c r="D994" s="161"/>
      <c r="E994" s="161"/>
      <c r="F994" s="161"/>
      <c r="G994" s="161"/>
      <c r="H994" s="161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</row>
    <row r="995" spans="1:36" ht="12.75" x14ac:dyDescent="0.2">
      <c r="A995" s="161"/>
      <c r="B995" s="165"/>
      <c r="C995" s="161"/>
      <c r="D995" s="161"/>
      <c r="E995" s="161"/>
      <c r="F995" s="161"/>
      <c r="G995" s="161"/>
      <c r="H995" s="161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</row>
    <row r="996" spans="1:36" ht="12.75" x14ac:dyDescent="0.2">
      <c r="A996" s="161"/>
      <c r="B996" s="165"/>
      <c r="C996" s="161"/>
      <c r="D996" s="161"/>
      <c r="E996" s="161"/>
      <c r="F996" s="161"/>
      <c r="G996" s="161"/>
      <c r="H996" s="161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</row>
    <row r="997" spans="1:36" ht="12.75" x14ac:dyDescent="0.2">
      <c r="A997" s="161"/>
      <c r="B997" s="165"/>
      <c r="C997" s="161"/>
      <c r="D997" s="161"/>
      <c r="E997" s="161"/>
      <c r="F997" s="161"/>
      <c r="G997" s="161"/>
      <c r="H997" s="161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</row>
    <row r="998" spans="1:36" ht="12.75" x14ac:dyDescent="0.2">
      <c r="A998" s="161"/>
      <c r="B998" s="165"/>
      <c r="C998" s="161"/>
      <c r="D998" s="161"/>
      <c r="E998" s="161"/>
      <c r="F998" s="161"/>
      <c r="G998" s="161"/>
      <c r="H998" s="161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</row>
    <row r="999" spans="1:36" ht="12.75" x14ac:dyDescent="0.2">
      <c r="A999" s="161"/>
      <c r="B999" s="165"/>
      <c r="C999" s="161"/>
      <c r="D999" s="161"/>
      <c r="E999" s="161"/>
      <c r="F999" s="161"/>
      <c r="G999" s="161"/>
      <c r="H999" s="161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</row>
    <row r="1000" spans="1:36" ht="12.75" x14ac:dyDescent="0.2">
      <c r="A1000" s="161"/>
      <c r="B1000" s="165"/>
      <c r="C1000" s="161"/>
      <c r="D1000" s="161"/>
      <c r="E1000" s="161"/>
      <c r="F1000" s="161"/>
      <c r="G1000" s="161"/>
      <c r="H1000" s="161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</row>
    <row r="1001" spans="1:36" ht="12.75" x14ac:dyDescent="0.2">
      <c r="A1001" s="161"/>
      <c r="B1001" s="165"/>
      <c r="C1001" s="161"/>
      <c r="D1001" s="161"/>
      <c r="E1001" s="161"/>
      <c r="F1001" s="161"/>
      <c r="G1001" s="161"/>
      <c r="H1001" s="161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</row>
    <row r="1002" spans="1:36" ht="12.75" x14ac:dyDescent="0.2">
      <c r="A1002" s="161"/>
      <c r="B1002" s="165"/>
      <c r="C1002" s="161"/>
      <c r="D1002" s="161"/>
      <c r="E1002" s="161"/>
      <c r="F1002" s="161"/>
      <c r="G1002" s="161"/>
      <c r="H1002" s="161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</row>
    <row r="1003" spans="1:36" ht="12.75" x14ac:dyDescent="0.2">
      <c r="A1003" s="161"/>
      <c r="B1003" s="165"/>
      <c r="C1003" s="161"/>
      <c r="D1003" s="161"/>
      <c r="E1003" s="161"/>
      <c r="F1003" s="161"/>
      <c r="G1003" s="161"/>
      <c r="H1003" s="161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</row>
    <row r="1004" spans="1:36" ht="12.75" x14ac:dyDescent="0.2">
      <c r="A1004" s="161"/>
      <c r="B1004" s="165"/>
      <c r="C1004" s="161"/>
      <c r="D1004" s="161"/>
      <c r="E1004" s="161"/>
      <c r="F1004" s="161"/>
      <c r="G1004" s="161"/>
      <c r="H1004" s="161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</row>
    <row r="1005" spans="1:36" ht="12.75" x14ac:dyDescent="0.2">
      <c r="A1005" s="161"/>
      <c r="B1005" s="165"/>
      <c r="C1005" s="161"/>
      <c r="D1005" s="161"/>
      <c r="E1005" s="161"/>
      <c r="F1005" s="161"/>
      <c r="G1005" s="161"/>
      <c r="H1005" s="161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</row>
    <row r="1006" spans="1:36" ht="12.75" x14ac:dyDescent="0.2">
      <c r="A1006" s="161"/>
      <c r="B1006" s="165"/>
      <c r="C1006" s="161"/>
      <c r="D1006" s="161"/>
      <c r="E1006" s="161"/>
      <c r="F1006" s="161"/>
      <c r="G1006" s="161"/>
      <c r="H1006" s="161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</row>
    <row r="1007" spans="1:36" ht="12.75" x14ac:dyDescent="0.2">
      <c r="A1007" s="161"/>
      <c r="B1007" s="165"/>
      <c r="C1007" s="161"/>
      <c r="D1007" s="161"/>
      <c r="E1007" s="161"/>
      <c r="F1007" s="161"/>
      <c r="G1007" s="161"/>
      <c r="H1007" s="161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</row>
    <row r="1008" spans="1:36" ht="12.75" x14ac:dyDescent="0.2">
      <c r="A1008" s="161"/>
      <c r="B1008" s="165"/>
      <c r="C1008" s="161"/>
      <c r="D1008" s="161"/>
      <c r="E1008" s="161"/>
      <c r="F1008" s="161"/>
      <c r="G1008" s="161"/>
      <c r="H1008" s="161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</row>
    <row r="1009" spans="1:36" ht="12.75" x14ac:dyDescent="0.2">
      <c r="A1009" s="161"/>
      <c r="B1009" s="165"/>
      <c r="C1009" s="161"/>
      <c r="D1009" s="161"/>
      <c r="E1009" s="161"/>
      <c r="F1009" s="161"/>
      <c r="G1009" s="161"/>
      <c r="H1009" s="161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</row>
    <row r="1010" spans="1:36" ht="12.75" x14ac:dyDescent="0.2">
      <c r="A1010" s="161"/>
      <c r="B1010" s="165"/>
      <c r="C1010" s="161"/>
      <c r="D1010" s="161"/>
      <c r="E1010" s="161"/>
      <c r="F1010" s="161"/>
      <c r="G1010" s="161"/>
      <c r="H1010" s="161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</row>
    <row r="1011" spans="1:36" ht="12.75" x14ac:dyDescent="0.2">
      <c r="A1011" s="161"/>
      <c r="B1011" s="165"/>
      <c r="C1011" s="161"/>
      <c r="D1011" s="161"/>
      <c r="E1011" s="161"/>
      <c r="F1011" s="161"/>
      <c r="G1011" s="161"/>
      <c r="H1011" s="161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</row>
    <row r="1012" spans="1:36" ht="12.75" x14ac:dyDescent="0.2">
      <c r="A1012" s="161"/>
      <c r="B1012" s="165"/>
      <c r="C1012" s="161"/>
      <c r="D1012" s="161"/>
      <c r="E1012" s="161"/>
      <c r="F1012" s="161"/>
      <c r="G1012" s="161"/>
      <c r="H1012" s="161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</row>
    <row r="1013" spans="1:36" ht="12.75" x14ac:dyDescent="0.2">
      <c r="A1013" s="161"/>
      <c r="B1013" s="165"/>
      <c r="C1013" s="161"/>
      <c r="D1013" s="161"/>
      <c r="E1013" s="161"/>
      <c r="F1013" s="161"/>
      <c r="G1013" s="161"/>
      <c r="H1013" s="161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</row>
    <row r="1014" spans="1:36" ht="12.75" x14ac:dyDescent="0.2">
      <c r="A1014" s="161"/>
      <c r="B1014" s="165"/>
      <c r="C1014" s="161"/>
      <c r="D1014" s="161"/>
      <c r="E1014" s="161"/>
      <c r="F1014" s="161"/>
      <c r="G1014" s="161"/>
      <c r="H1014" s="161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</row>
    <row r="1015" spans="1:36" ht="12.75" x14ac:dyDescent="0.2">
      <c r="A1015" s="161"/>
      <c r="B1015" s="165"/>
      <c r="C1015" s="161"/>
      <c r="D1015" s="161"/>
      <c r="E1015" s="161"/>
      <c r="F1015" s="161"/>
      <c r="G1015" s="161"/>
      <c r="H1015" s="161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</row>
    <row r="1016" spans="1:36" ht="12.75" x14ac:dyDescent="0.2">
      <c r="A1016" s="161"/>
      <c r="B1016" s="165"/>
      <c r="C1016" s="161"/>
      <c r="D1016" s="161"/>
      <c r="E1016" s="161"/>
      <c r="F1016" s="161"/>
      <c r="G1016" s="161"/>
      <c r="H1016" s="161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</row>
    <row r="1017" spans="1:36" ht="12.75" x14ac:dyDescent="0.2">
      <c r="A1017" s="161"/>
      <c r="B1017" s="165"/>
      <c r="C1017" s="161"/>
      <c r="D1017" s="161"/>
      <c r="E1017" s="161"/>
      <c r="F1017" s="161"/>
      <c r="G1017" s="161"/>
      <c r="H1017" s="161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</row>
    <row r="1018" spans="1:36" ht="12.75" x14ac:dyDescent="0.2">
      <c r="A1018" s="161"/>
      <c r="B1018" s="165"/>
      <c r="C1018" s="161"/>
      <c r="D1018" s="161"/>
      <c r="E1018" s="161"/>
      <c r="F1018" s="161"/>
      <c r="G1018" s="161"/>
      <c r="H1018" s="161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</row>
    <row r="1019" spans="1:36" ht="12.75" x14ac:dyDescent="0.2">
      <c r="A1019" s="161"/>
      <c r="B1019" s="165"/>
      <c r="C1019" s="161"/>
      <c r="D1019" s="161"/>
      <c r="E1019" s="161"/>
      <c r="F1019" s="161"/>
      <c r="G1019" s="161"/>
      <c r="H1019" s="161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</row>
    <row r="1020" spans="1:36" ht="12.75" x14ac:dyDescent="0.2">
      <c r="A1020" s="161"/>
      <c r="B1020" s="165"/>
      <c r="C1020" s="161"/>
      <c r="D1020" s="161"/>
      <c r="E1020" s="161"/>
      <c r="F1020" s="161"/>
      <c r="G1020" s="161"/>
      <c r="H1020" s="161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</row>
    <row r="1021" spans="1:36" ht="12.75" x14ac:dyDescent="0.2">
      <c r="A1021" s="161"/>
      <c r="B1021" s="165"/>
      <c r="C1021" s="161"/>
      <c r="D1021" s="161"/>
      <c r="E1021" s="161"/>
      <c r="F1021" s="161"/>
      <c r="G1021" s="161"/>
      <c r="H1021" s="161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</row>
    <row r="1022" spans="1:36" ht="12.75" x14ac:dyDescent="0.2">
      <c r="A1022" s="161"/>
      <c r="B1022" s="165"/>
      <c r="C1022" s="161"/>
      <c r="D1022" s="161"/>
      <c r="E1022" s="161"/>
      <c r="F1022" s="161"/>
      <c r="G1022" s="161"/>
      <c r="H1022" s="161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</row>
    <row r="1023" spans="1:36" ht="12.75" x14ac:dyDescent="0.2">
      <c r="A1023" s="161"/>
      <c r="B1023" s="165"/>
      <c r="C1023" s="161"/>
      <c r="D1023" s="161"/>
      <c r="E1023" s="161"/>
      <c r="F1023" s="161"/>
      <c r="G1023" s="161"/>
      <c r="H1023" s="161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</row>
    <row r="1024" spans="1:36" ht="12.75" x14ac:dyDescent="0.2">
      <c r="A1024" s="161"/>
      <c r="B1024" s="165"/>
      <c r="C1024" s="161"/>
      <c r="D1024" s="161"/>
      <c r="E1024" s="161"/>
      <c r="F1024" s="161"/>
      <c r="G1024" s="161"/>
      <c r="H1024" s="161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</row>
    <row r="1025" spans="1:36" ht="12.75" x14ac:dyDescent="0.2">
      <c r="A1025" s="161"/>
      <c r="B1025" s="165"/>
      <c r="C1025" s="161"/>
      <c r="D1025" s="161"/>
      <c r="E1025" s="161"/>
      <c r="F1025" s="161"/>
      <c r="G1025" s="161"/>
      <c r="H1025" s="161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</row>
    <row r="1026" spans="1:36" ht="12.75" x14ac:dyDescent="0.2">
      <c r="A1026" s="161"/>
      <c r="B1026" s="165"/>
      <c r="C1026" s="161"/>
      <c r="D1026" s="161"/>
      <c r="E1026" s="161"/>
      <c r="F1026" s="161"/>
      <c r="G1026" s="161"/>
      <c r="H1026" s="161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</row>
    <row r="1027" spans="1:36" ht="12.75" x14ac:dyDescent="0.2">
      <c r="A1027" s="161"/>
      <c r="B1027" s="165"/>
      <c r="C1027" s="161"/>
      <c r="D1027" s="161"/>
      <c r="E1027" s="161"/>
      <c r="F1027" s="161"/>
      <c r="G1027" s="161"/>
      <c r="H1027" s="161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</row>
    <row r="1028" spans="1:36" ht="12.75" x14ac:dyDescent="0.2">
      <c r="A1028" s="161"/>
      <c r="B1028" s="165"/>
      <c r="C1028" s="161"/>
      <c r="D1028" s="161"/>
      <c r="E1028" s="161"/>
      <c r="F1028" s="161"/>
      <c r="G1028" s="161"/>
      <c r="H1028" s="161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</row>
    <row r="1029" spans="1:36" ht="12.75" x14ac:dyDescent="0.2">
      <c r="A1029" s="161"/>
      <c r="B1029" s="165"/>
      <c r="C1029" s="161"/>
      <c r="D1029" s="161"/>
      <c r="E1029" s="161"/>
      <c r="F1029" s="161"/>
      <c r="G1029" s="161"/>
      <c r="H1029" s="161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</row>
    <row r="1030" spans="1:36" ht="12.75" x14ac:dyDescent="0.2">
      <c r="A1030" s="161"/>
      <c r="B1030" s="165"/>
      <c r="C1030" s="161"/>
      <c r="D1030" s="161"/>
      <c r="E1030" s="161"/>
      <c r="F1030" s="161"/>
      <c r="G1030" s="161"/>
      <c r="H1030" s="161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</row>
    <row r="1031" spans="1:36" ht="12.75" x14ac:dyDescent="0.2">
      <c r="A1031" s="161"/>
      <c r="B1031" s="165"/>
      <c r="C1031" s="161"/>
      <c r="D1031" s="161"/>
      <c r="E1031" s="161"/>
      <c r="F1031" s="161"/>
      <c r="G1031" s="161"/>
      <c r="H1031" s="161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</row>
    <row r="1032" spans="1:36" ht="12.75" x14ac:dyDescent="0.2">
      <c r="A1032" s="161"/>
      <c r="B1032" s="165"/>
      <c r="C1032" s="161"/>
      <c r="D1032" s="161"/>
      <c r="E1032" s="161"/>
      <c r="F1032" s="161"/>
      <c r="G1032" s="161"/>
      <c r="H1032" s="161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</row>
    <row r="1033" spans="1:36" ht="12.75" x14ac:dyDescent="0.2">
      <c r="A1033" s="161"/>
      <c r="B1033" s="165"/>
      <c r="C1033" s="161"/>
      <c r="D1033" s="161"/>
      <c r="E1033" s="161"/>
      <c r="F1033" s="161"/>
      <c r="G1033" s="161"/>
      <c r="H1033" s="161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</row>
    <row r="1034" spans="1:36" ht="15" customHeight="1" x14ac:dyDescent="0.2">
      <c r="A1034" s="161"/>
    </row>
    <row r="1035" spans="1:36" ht="15" customHeight="1" x14ac:dyDescent="0.2">
      <c r="A1035" s="161"/>
    </row>
  </sheetData>
  <sortState ref="A5:AL23">
    <sortCondition ref="I5:I23"/>
  </sortState>
  <mergeCells count="4">
    <mergeCell ref="D4:E4"/>
    <mergeCell ref="Y3:AB3"/>
    <mergeCell ref="AC3:AF3"/>
    <mergeCell ref="AG3:AJ3"/>
  </mergeCells>
  <dataValidations count="2">
    <dataValidation type="list" allowBlank="1" sqref="AK70:AL77 AK5:AL13 AK20:AL25 AK16:AL18 AK33:AL33 AK31:AL31 AK35:AL37 AK48:AL50 AK39:AL46 AK29:AL29 AK64:AL68 AK56:AL57 AK27:AL27 AK53:AL54 AK79:AL80" xr:uid="{00000000-0002-0000-0000-000000000000}">
      <formula1>$Y$1:$Z$1</formula1>
    </dataValidation>
    <dataValidation type="list" allowBlank="1" showInputMessage="1" prompt="Click and enter a value from range '2016'!AC2:AE2" sqref="E3" xr:uid="{00000000-0002-0000-0000-000002000000}">
      <formula1>$Y$2:$AA$2</formula1>
    </dataValidation>
  </dataValidations>
  <pageMargins left="0.19685039370078741" right="0.19685039370078741" top="0.39370078740157483" bottom="0" header="0.31496062992125984" footer="0.31496062992125984"/>
  <pageSetup paperSize="9" orientation="landscape" horizontalDpi="0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000-000001000000}">
          <x14:formula1>
            <xm:f>'C:\Users\Eier\Documents\Frognerkilen Seilforening\Tirsdagsregatta 2016\[Startliste 30.08.2016 (4).xlsx]2016'!#REF!</xm:f>
          </x14:formula1>
          <xm:sqref>AK52:AL52 AK19:AL19</xm:sqref>
        </x14:dataValidation>
        <x14:dataValidation type="list" allowBlank="1" xr:uid="{00000000-0002-0000-0000-000003000000}">
          <x14:formula1>
            <xm:f>'C:\Users\Bruker\Documents\Frognerkilen Seilforening\Tirsdagsregatta 2017\[Resultatliste 06.06.2017.xlsx]2017'!#REF!</xm:f>
          </x14:formula1>
          <xm:sqref>AK55:AL55 AK15:AL17 AK21:AL25</xm:sqref>
        </x14:dataValidation>
        <x14:dataValidation type="list" allowBlank="1" xr:uid="{00000000-0002-0000-0000-000004000000}">
          <x14:formula1>
            <xm:f>'C:\Users\Eier\AppData\Local\Microsoft\Windows\Temporary Internet Files\Content.IE5\9VQQSM5R\[Resultatliste 22. 08.2017.xlsx]2017'!#REF!</xm:f>
          </x14:formula1>
          <xm:sqref>AK58:AL59 AK61:AL61 AK21:AL25 AK12:AL17 AK5:AL10</xm:sqref>
        </x14:dataValidation>
        <x14:dataValidation type="list" allowBlank="1" xr:uid="{00000000-0002-0000-0000-000005000000}">
          <x14:formula1>
            <xm:f>'C:\Users\Bruker\Documents\Frognerkilen Seilforening\Tirsdagsregatta 2017\[Resultatliste 20.06.2017.xlsx]2017'!#REF!</xm:f>
          </x14:formula1>
          <xm:sqref>AK6:AL6 AK62:AL63 AK14:AL14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2017</vt:lpstr>
      <vt:lpstr>'2017'!Utskriftsområde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Stig Ulfsby</cp:lastModifiedBy>
  <cp:lastPrinted>2018-06-15T20:19:54Z</cp:lastPrinted>
  <dcterms:created xsi:type="dcterms:W3CDTF">2016-08-30T10:14:12Z</dcterms:created>
  <dcterms:modified xsi:type="dcterms:W3CDTF">2018-06-17T20:25:16Z</dcterms:modified>
</cp:coreProperties>
</file>